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35" yWindow="2310" windowWidth="22530" windowHeight="15195" activeTab="4"/>
  </bookViews>
  <sheets>
    <sheet name="НМЦК" sheetId="6" r:id="rId1"/>
    <sheet name="ПЗ" sheetId="3" r:id="rId2"/>
    <sheet name="ЛС " sheetId="31" r:id="rId3"/>
    <sheet name="КА1" sheetId="30" r:id="rId4"/>
    <sheet name="ЛС общий итог" sheetId="32" r:id="rId5"/>
  </sheets>
  <definedNames>
    <definedName name="_xlnm._FilterDatabase" localSheetId="3" hidden="1">КА1!$A$7:$Z$37</definedName>
    <definedName name="_xlnm.Print_Titles" localSheetId="3">КА1!$9:$9</definedName>
    <definedName name="_xlnm.Print_Titles" localSheetId="2">'ЛС '!$38:$38</definedName>
    <definedName name="_xlnm.Print_Titles" localSheetId="4">'ЛС общий итог'!$38:$38</definedName>
    <definedName name="_xlnm.Print_Area" localSheetId="3">КА1!$A$1:$Z$49</definedName>
    <definedName name="_xlnm.Print_Area" localSheetId="2">'ЛС '!$A$1:$R$367</definedName>
    <definedName name="_xlnm.Print_Area" localSheetId="4">'ЛС общий итог'!$A$1:$R$371</definedName>
    <definedName name="_xlnm.Print_Area" localSheetId="0">НМЦК!$A$1:$G$37</definedName>
    <definedName name="_xlnm.Print_Area" localSheetId="1">ПЗ!$A$1:$C$21</definedName>
  </definedNames>
  <calcPr calcId="145621" fullPrecision="0"/>
</workbook>
</file>

<file path=xl/calcChain.xml><?xml version="1.0" encoding="utf-8"?>
<calcChain xmlns="http://schemas.openxmlformats.org/spreadsheetml/2006/main">
  <c r="S355" i="32" l="1"/>
  <c r="P353" i="32" l="1"/>
  <c r="P354" i="32"/>
  <c r="P351" i="32"/>
  <c r="P350" i="32"/>
  <c r="P352" i="32"/>
  <c r="P355" i="32" l="1"/>
  <c r="C12" i="6" l="1"/>
  <c r="C2" i="6" l="1"/>
  <c r="C13" i="6"/>
  <c r="C11" i="6"/>
  <c r="C14" i="6" s="1"/>
  <c r="A21" i="3" l="1"/>
  <c r="A18" i="3"/>
  <c r="A15" i="3"/>
  <c r="C15" i="6" l="1"/>
  <c r="D13" i="6"/>
  <c r="E13" i="6" s="1"/>
  <c r="G37" i="6" l="1"/>
  <c r="G34" i="6"/>
  <c r="B37" i="6"/>
  <c r="B34" i="6"/>
  <c r="B31" i="6"/>
  <c r="A3" i="3" l="1"/>
  <c r="G27" i="6" l="1"/>
  <c r="D11" i="6" l="1"/>
  <c r="E27" i="6"/>
  <c r="D12" i="6"/>
  <c r="G23" i="6" l="1"/>
  <c r="G28" i="6"/>
  <c r="F12" i="6" s="1"/>
  <c r="D28" i="6"/>
  <c r="E12" i="6"/>
  <c r="E11" i="6" s="1"/>
  <c r="C16" i="6"/>
  <c r="E14" i="6" l="1"/>
  <c r="E15" i="6" s="1"/>
  <c r="F13" i="6"/>
  <c r="G13" i="6" s="1"/>
  <c r="C17" i="6"/>
  <c r="F11" i="6"/>
  <c r="G12" i="6" l="1"/>
  <c r="E16" i="6"/>
  <c r="E17" i="6" s="1"/>
  <c r="G11" i="6" l="1"/>
  <c r="G14" i="6" s="1"/>
  <c r="G15" i="6" l="1"/>
  <c r="G16" i="6" l="1"/>
  <c r="G17" i="6" s="1"/>
  <c r="B12" i="3" s="1"/>
</calcChain>
</file>

<file path=xl/sharedStrings.xml><?xml version="1.0" encoding="utf-8"?>
<sst xmlns="http://schemas.openxmlformats.org/spreadsheetml/2006/main" count="2592" uniqueCount="401">
  <si>
    <t>Приложение № 3</t>
  </si>
  <si>
    <t>Наименование программного продукта</t>
  </si>
  <si>
    <t xml:space="preserve">Наименование редакции сметных нормативов  </t>
  </si>
  <si>
    <t xml:space="preserve">Реквизиты приказа  Минстроя России  об утверждении дополнений и изменений к сметным нормативам 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</si>
  <si>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 в соответствии  пунктом 85 Методики  расчета индексов изменения  сметной стоимости строительства, утвержденной  приказом Министерства строительства и жилищно-коммунального хозяйства Российской Федерации от 5 июня 2019 г. № 326/пр¹</t>
  </si>
  <si>
    <t/>
  </si>
  <si>
    <t xml:space="preserve">Реквизиты нормативного  правового  акта  об утверждении оплаты труда, утверждаемый  в соответствии с пунктом 22(1) Правилами мониторинга цен, утвержденными постановлением Правительства Российской Федерации от 23 декабря 2016 г. № 1452 </t>
  </si>
  <si>
    <t xml:space="preserve">Обоснование принятых текущих цен на строительные ресурсы </t>
  </si>
  <si>
    <t xml:space="preserve">Наименование субъекта Российской Федерации </t>
  </si>
  <si>
    <t xml:space="preserve">Наименование зоны субъекта Российской Федерации </t>
  </si>
  <si>
    <t>(наименование стройки)</t>
  </si>
  <si>
    <t>(наименование объекта капитального строительства)</t>
  </si>
  <si>
    <t xml:space="preserve"> (наименование работ и затрат)</t>
  </si>
  <si>
    <t xml:space="preserve">Составлен </t>
  </si>
  <si>
    <t>ресурсно-индексным</t>
  </si>
  <si>
    <t>методом</t>
  </si>
  <si>
    <t>Основание</t>
  </si>
  <si>
    <t>(проектная и (или) иная техническая документация)</t>
  </si>
  <si>
    <t xml:space="preserve">Составлен(а) в текущем уровне цен </t>
  </si>
  <si>
    <t xml:space="preserve">Сметная стоимость </t>
  </si>
  <si>
    <t>тыс.руб.</t>
  </si>
  <si>
    <t>в том числе:</t>
  </si>
  <si>
    <t>строительных работ</t>
  </si>
  <si>
    <t>Средства на оплату труда рабочих</t>
  </si>
  <si>
    <t>монтажных работ</t>
  </si>
  <si>
    <t>Средства на оплату труда машинистов</t>
  </si>
  <si>
    <t>оборудования</t>
  </si>
  <si>
    <t>Нормативные затраты труда рабочих</t>
  </si>
  <si>
    <t>чел.-ч.</t>
  </si>
  <si>
    <t>прочих затрат</t>
  </si>
  <si>
    <t>Нормативные затраты труда машинистов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</si>
  <si>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</si>
  <si>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</si>
  <si>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</si>
  <si>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</si>
  <si>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</si>
  <si>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стоимость, руб.</t>
  </si>
  <si>
    <t>на единицу измерения</t>
  </si>
  <si>
    <t>коэффициенты</t>
  </si>
  <si>
    <t>всего с учетом коэффициентов</t>
  </si>
  <si>
    <t>на единицу измерения в базисном уровне цен</t>
  </si>
  <si>
    <t>индекс</t>
  </si>
  <si>
    <t>на единицу измерения в текущем уровне цен</t>
  </si>
  <si>
    <t>всего в текущем уровне цен</t>
  </si>
  <si>
    <t>1</t>
  </si>
  <si>
    <t>2</t>
  </si>
  <si>
    <t>Итого прямые затраты</t>
  </si>
  <si>
    <t>ФОТ</t>
  </si>
  <si>
    <t>%</t>
  </si>
  <si>
    <t>Всего по позиции</t>
  </si>
  <si>
    <t>3</t>
  </si>
  <si>
    <t>4</t>
  </si>
  <si>
    <t>т</t>
  </si>
  <si>
    <t xml:space="preserve">          в том числе:</t>
  </si>
  <si>
    <t xml:space="preserve">               Оплата труда рабочих</t>
  </si>
  <si>
    <t xml:space="preserve">               Эксплуатация машин</t>
  </si>
  <si>
    <t xml:space="preserve">               Оплата труда машинистов (Отм)</t>
  </si>
  <si>
    <t xml:space="preserve">  Справочно</t>
  </si>
  <si>
    <t xml:space="preserve">       затраты труда рабочих</t>
  </si>
  <si>
    <t xml:space="preserve">       затраты труда машинистов</t>
  </si>
  <si>
    <t>7</t>
  </si>
  <si>
    <t>9</t>
  </si>
  <si>
    <t>11</t>
  </si>
  <si>
    <t xml:space="preserve">               Материалы</t>
  </si>
  <si>
    <t>Итоги по смете:</t>
  </si>
  <si>
    <t xml:space="preserve">     Всего прямые затраты (справочно)</t>
  </si>
  <si>
    <t xml:space="preserve">     Всего ФОТ (справочно)</t>
  </si>
  <si>
    <t xml:space="preserve">     Всего накладные расходы (справочно)</t>
  </si>
  <si>
    <t xml:space="preserve">     Всего сметная прибыль (справочно)</t>
  </si>
  <si>
    <t>ВСЕГО по смете</t>
  </si>
  <si>
    <t>Составил:</t>
  </si>
  <si>
    <t>[должность, подпись (инициалы, фамилия)]</t>
  </si>
  <si>
    <t>Проверил:</t>
  </si>
  <si>
    <t>1. Зарегистрирован Министерством юстиции Российской Федерации 10 сентября 2019 г., регистрационный № 55869), с изменениями, внесенными приказом Министерства строительства и жилищно-коммунального хозяйства Российской Федерации от 20 февраля 2021 г. № 79/пр (зарегистрирован Министерством юстиции Российской Федерации 9 августа 2021 г., регистрационный № 64577)</t>
  </si>
  <si>
    <t>² Под прочими затратами понимаются затраты, учитываемые в соответствии с пунктом 184 Методики.</t>
  </si>
  <si>
    <t>³ Под прочими работами понимаются затраты, учитываемые в соответствии с пунктами 122-128 Методики.</t>
  </si>
  <si>
    <t>ПОЯСНИТЕЛЬНАЯ ЗАПИСКА</t>
  </si>
  <si>
    <t>К РАСЧЕТУ НАЧАЛЬНОЙ МАКСИМАЛЬНОЙ ЦЕНЫ ДОГОВОРА</t>
  </si>
  <si>
    <t>Начальная максимальная цена договора (далее - НМЦД) определена в соответствии с требованием Положения о закупке, утвержденного  Приказом акционерного общества "КАВКАЗ.РФ" от 16.01.2024  № Пр-24-008.</t>
  </si>
  <si>
    <t>Расчет начальной максимальной цены выполнен проектно-сметным методом.</t>
  </si>
  <si>
    <t>Прогнозный индекс инфляции для пересчета из уровня цен на дату определения НМЦК в уровень цен соответствующего периода реализации проекта определены по данным Минэкономразвития РФ согласно письму от 28 сентября 2023 г. N 35312-ПК/Д03и.</t>
  </si>
  <si>
    <t>Итоговая начальная максимальная цена  работ  составляет:</t>
  </si>
  <si>
    <t>рублей с учетом НДС</t>
  </si>
  <si>
    <t>объект:</t>
  </si>
  <si>
    <t>1.1</t>
  </si>
  <si>
    <t>руб.</t>
  </si>
  <si>
    <t>Расчет начальной (максимальной) цены договора</t>
  </si>
  <si>
    <t>по адресу:</t>
  </si>
  <si>
    <t>Основания для расчета:</t>
  </si>
  <si>
    <t>1. Ведомость объёмов работ.</t>
  </si>
  <si>
    <t xml:space="preserve">Индекс фактической инфляции* </t>
  </si>
  <si>
    <t>Стоимость работ в ценах на дату формирования начальной (максимальной) цены контракта</t>
  </si>
  <si>
    <t>Индекс прогнозной инфляции на период выполнения работ</t>
  </si>
  <si>
    <t>Начальная (максимальная) цена контракта с учетом индекса прогнозной инфляции на период выполнения работ</t>
  </si>
  <si>
    <t>Итого:</t>
  </si>
  <si>
    <t>НДС-20%</t>
  </si>
  <si>
    <t>Стоимость с учетом НДС</t>
  </si>
  <si>
    <t>*Индекс фактической инфляции по данным Росстата от цен  сметной документации до даты формирования НМЦК</t>
  </si>
  <si>
    <t xml:space="preserve">Расчет индекса прогнозной инфляции </t>
  </si>
  <si>
    <t>Дата формирования НМЦК</t>
  </si>
  <si>
    <t>Продолжительность выполнения работ, мес.</t>
  </si>
  <si>
    <t>Начало работ</t>
  </si>
  <si>
    <t>Окончание работ</t>
  </si>
  <si>
    <t>Индекс Минэкономразвития РФ на 2024 г. (Письмо Минэкономразвития России от 28 сентября 2023 г. N 35312-ПК/Д03и)</t>
  </si>
  <si>
    <t>ежемесячный прогнозный индекс на 2024 год</t>
  </si>
  <si>
    <t>^(1/12)</t>
  </si>
  <si>
    <t>К на 2024 =</t>
  </si>
  <si>
    <t>1.2</t>
  </si>
  <si>
    <t xml:space="preserve">В случае отсутствия информации о величине индекса фактической инфляции на месяц, предшествующий дате определения НМЦК, для расчета принимается индекс фактической инфляции в размере, установленном для последнего опубликованного месяца </t>
  </si>
  <si>
    <t>(Татаринова Е.А.)</t>
  </si>
  <si>
    <t>ГРАНД-Смета, версия 2024.2</t>
  </si>
  <si>
    <t>Утверждено приказом Минстроя РФ № 421 от 4 августа 2020 г. в редакции приказа № 557 от 7 июля 2022 г.</t>
  </si>
  <si>
    <t>Разработал:</t>
  </si>
  <si>
    <t>Согласовал:</t>
  </si>
  <si>
    <t>Богуш Б.Б.</t>
  </si>
  <si>
    <t>шт</t>
  </si>
  <si>
    <t>м</t>
  </si>
  <si>
    <t xml:space="preserve">               сметная прибыль</t>
  </si>
  <si>
    <t xml:space="preserve">               накладные расходы</t>
  </si>
  <si>
    <t xml:space="preserve">               материалы</t>
  </si>
  <si>
    <t xml:space="preserve">               оплата труда машинистов (Отм)</t>
  </si>
  <si>
    <t xml:space="preserve">               эксплуатация машин и механизмов</t>
  </si>
  <si>
    <t xml:space="preserve">               оплата труда</t>
  </si>
  <si>
    <t xml:space="preserve">     Монтажные работы</t>
  </si>
  <si>
    <t xml:space="preserve">     Итого прямые затраты (справочно)</t>
  </si>
  <si>
    <t xml:space="preserve">     Итого ФОТ (справочно)</t>
  </si>
  <si>
    <t xml:space="preserve">     Итого накладные расходы (справочно)</t>
  </si>
  <si>
    <t xml:space="preserve">     Итого сметная прибыль (справочно)</t>
  </si>
  <si>
    <t>13</t>
  </si>
  <si>
    <t>Приказ Минстроя России от 30.12.2021 № 1046/пр; Приказ Минстроя России от 04.08.2020 № 421/пр; Приказ Минстроя России от 21.12.2020 № 812/пр; Приказ Минстроя России от 11.12.2020 № 774/пр; Приказ Минстроя России от 02.08.2023 № 551/пр; Приказ Минстроя России от 14.11.2023 № 817/пр; Приказ Минстроя России от 16.02.2024 № 102/пр; Приказ Минстроя России от 13.05.2024 №323/пр</t>
  </si>
  <si>
    <t>Приказ Минстроя России от 18 мая 2022 г. № 378/пр, Приказ Минстроя России от 26 августа 2022 г. № 703/пр, Приказ Минстроя России от 26 октября 2022 г. № 905/пр, Приказ Минстроя России от 27 декабря 2022 г. № 1133/пр, Приказ Минстроя России от 10 февраля 2023 г. № 84/пр, Приказ Минстроя России от 11.05.2023 №335/пр; Приказ Минстроя России от 07.07.2022 № 557/пр; Приказ Минстроя России от 02.09.2021 № 636/пр, Приказ Минстроя России от 26.07.2022 № 611/пр; Приказ Минстроя России от 22.04.2022 № 317/пр; Приказ Минстроя России от 02.08.2023 № 551/пр; Приказ Минстроя России от 14.11.2023 № 817/пр; Приказ Минстроя России от 16.02.2024 № 102/пр;  Приказ Минстроя России от 13.05.2024 №323/пр</t>
  </si>
  <si>
    <t>Письмо Минстроя России от 23.08.2024 № 48886-ИФ/09</t>
  </si>
  <si>
    <t>III квартал 2024 года</t>
  </si>
  <si>
    <t>ЭМ</t>
  </si>
  <si>
    <t>ОТм(ЗТм)</t>
  </si>
  <si>
    <t>чел.-ч</t>
  </si>
  <si>
    <t>маш.-ч</t>
  </si>
  <si>
    <t>4-100-050</t>
  </si>
  <si>
    <t xml:space="preserve">ОТм(Зтм) Средний разряд машинистов 5 </t>
  </si>
  <si>
    <t>Приказ от 30.01.2024 № 55/пр прил.5 табл.2 п.2.1</t>
  </si>
  <si>
    <t>Производство работ осуществляется в горной местности: на высоте свыше 1500 до 2500 м над уровнем моря ОЗП=1,25; ЗПМ=1,25</t>
  </si>
  <si>
    <t>ОТ(ЗТ)</t>
  </si>
  <si>
    <t>М</t>
  </si>
  <si>
    <t>91.14.02-001</t>
  </si>
  <si>
    <t>Автомобили бортовые, грузоподъемность до 5 т</t>
  </si>
  <si>
    <t>4-100-040</t>
  </si>
  <si>
    <t xml:space="preserve">ОТм(Зтм) Средний разряд машинистов 4 </t>
  </si>
  <si>
    <t>кг</t>
  </si>
  <si>
    <t>421/пр_2020_п.75_пп.а</t>
  </si>
  <si>
    <t xml:space="preserve">Вспомогательные ненормируемые материальные ресурсы </t>
  </si>
  <si>
    <t>14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</si>
  <si>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</si>
  <si>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</si>
  <si>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</si>
  <si>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</si>
  <si>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</si>
  <si>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</si>
  <si>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</si>
  <si>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</si>
  <si>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</si>
  <si>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1-100-33</t>
  </si>
  <si>
    <t>Средний разряд работы 3,3</t>
  </si>
  <si>
    <t>100 шт</t>
  </si>
  <si>
    <t>1-100-38</t>
  </si>
  <si>
    <t>Средний разряд работы 3,8</t>
  </si>
  <si>
    <t>01.7.03.04-0001</t>
  </si>
  <si>
    <t>Электроэнергия</t>
  </si>
  <si>
    <t>кВт-ч</t>
  </si>
  <si>
    <t>10 шт</t>
  </si>
  <si>
    <t xml:space="preserve">     Оборудование</t>
  </si>
  <si>
    <t>1-100-35</t>
  </si>
  <si>
    <t>Средний разряд работы 3,5</t>
  </si>
  <si>
    <t>Главный эксперт направления сметного регулирования Управления проектов Департамента развития инфраструктуры</t>
  </si>
  <si>
    <t>Заместитель руководителя Управления проектов направления сметного регулирования Департамента развития инфраструктуры</t>
  </si>
  <si>
    <t>Татаринова Е.А.</t>
  </si>
  <si>
    <t>Локальный сметный расчет составлен на основании ведомости объемов работ  ресурсно-индексным методом в ценах 3 квартала 2024 г. с использованием сметной нормативной базы 2022 г.</t>
  </si>
  <si>
    <t>11.1</t>
  </si>
  <si>
    <t>Строительно-монтажные работы</t>
  </si>
  <si>
    <t>Оборудование</t>
  </si>
  <si>
    <t>3-200-02</t>
  </si>
  <si>
    <t>Инженер II категории</t>
  </si>
  <si>
    <t>Расчет сделан в ценах 3 квартала 2024, инфляция учтена с 4 квартала 2024</t>
  </si>
  <si>
    <t>Стоимость работ в ценах  сметной документации
3 квартала 2024 г.</t>
  </si>
  <si>
    <t>1.3</t>
  </si>
  <si>
    <t>4.3</t>
  </si>
  <si>
    <t xml:space="preserve">Сводная таблица результатов конъюнктурного анализа </t>
  </si>
  <si>
    <t>(наименование объекта строительства)</t>
  </si>
  <si>
    <t>№ п.п.</t>
  </si>
  <si>
    <t>Код ресурса, затрат</t>
  </si>
  <si>
    <t>Наименование ресурса, затрат</t>
  </si>
  <si>
    <t>Полное наименование ресурса, затрат в обосновывающем документе</t>
  </si>
  <si>
    <t>Единица измерения ресурса, затрат</t>
  </si>
  <si>
    <t>Единица измерения ресурса, затрат в обосновывающем документе</t>
  </si>
  <si>
    <t>Текущая отпускная цена за единицу измерения в обосновывающем документе с НДС, руб.</t>
  </si>
  <si>
    <t>Текущая отпускная цена за единицу измерения в обосновывающем документе без НДС, руб.</t>
  </si>
  <si>
    <t>Текущая отпускная цена за единицу измерения без НДС, руб. в соответствии с графой 5</t>
  </si>
  <si>
    <t>Затраты на перевозку</t>
  </si>
  <si>
    <t>Заготовительно-складские расходы</t>
  </si>
  <si>
    <t>Дополнительные затраты, предусмотренные пунктами 88, 117, 119–121 Методики</t>
  </si>
  <si>
    <t>Сметная цена без НДС, руб. за единицу измерения</t>
  </si>
  <si>
    <t>Год</t>
  </si>
  <si>
    <t>Квартал</t>
  </si>
  <si>
    <t>Полное и (или) сокращенное (при наличии) наименования производителя / поставщика</t>
  </si>
  <si>
    <t>Страна производителя оборудования, производственного и хозяйственного инвентаря</t>
  </si>
  <si>
    <t>КПП организации</t>
  </si>
  <si>
    <t>ИНН организации</t>
  </si>
  <si>
    <t>Гиперссылка на веб-сайт производителя/поставщика</t>
  </si>
  <si>
    <t>Населенный пункт расположения склада производителя/поставщика</t>
  </si>
  <si>
    <t>руб.за единицу измерения без НДС</t>
  </si>
  <si>
    <t>Наименование затрат</t>
  </si>
  <si>
    <t>2.1</t>
  </si>
  <si>
    <t>2.2</t>
  </si>
  <si>
    <t>2.3</t>
  </si>
  <si>
    <t>3.1</t>
  </si>
  <si>
    <t>3.2</t>
  </si>
  <si>
    <t>3.3</t>
  </si>
  <si>
    <t>4.1</t>
  </si>
  <si>
    <t>4.2</t>
  </si>
  <si>
    <t>(наименование должности)</t>
  </si>
  <si>
    <t>(подпись)</t>
  </si>
  <si>
    <t>(фамилия, имя, отчество (при наличии)</t>
  </si>
  <si>
    <t>Застройщик (технический заказчик):</t>
  </si>
  <si>
    <t>()</t>
  </si>
  <si>
    <t>Непредвиденные работы и затраты - 2%</t>
  </si>
  <si>
    <t>Непредвиденные работы и затраты - 2 %.</t>
  </si>
  <si>
    <t>Налог на добавленную стоимость - 20 %.</t>
  </si>
  <si>
    <t>Цена работ учитывает все затраты Подрядчика для выполнения работ, включая основную заработную плату, эксплуатацию машин и механизмов,затраты на приобретение материальных ресурсов и оборудования, накладные расходы, сметную прибыль, командировочные затраты, инфляционную составляющую, резерв средств на непредвиденные работы и затраты в размере 2%, налог на добавленную стоимость в размере 20%.</t>
  </si>
  <si>
    <t>Оказание услуг по расширению функциональных возможностей системы оповещения. Место оказания услуг: 361605, Кабардино-Балкарская Республика, Эльбрусский район, с. Терскол, ул. Азау, 12 (всесезонный туристско-рекреационный комплекс «Эльбрус»)</t>
  </si>
  <si>
    <t>Оказание услуг по расширению функциональных возможностей системы оповещения</t>
  </si>
  <si>
    <t>Статус организации (Производитель (1) / Поставщик (2)</t>
  </si>
  <si>
    <t>Раздел 1. Новый Раздел</t>
  </si>
  <si>
    <t>ТЦ_61.2.04.12_7_0725021696_10.09.2024_02_1.1</t>
  </si>
  <si>
    <t>Зональный усилитель ROXTON AZ-650 мощностью 650 Вт</t>
  </si>
  <si>
    <t>0%</t>
  </si>
  <si>
    <t>ОБЩЕСТВО С ОГРАНИЧЕННОЙ ОТВЕТСТВЕННОСТЬЮ "ЦИФРОВЫЕ ТЕХНОЛОГИИ"</t>
  </si>
  <si>
    <t>072501001</t>
  </si>
  <si>
    <t>0725021696</t>
  </si>
  <si>
    <t>360903, Кабардино-Балкарская Республика, город Нальчик, село Хасанья, Брестская ул., д. 1</t>
  </si>
  <si>
    <t>ТЦ_61.2.04.12_61_6165206477_10.09.2024_02_1.2</t>
  </si>
  <si>
    <t>Общество с ограниченной ответственностью «ЮгИнформЦентр»</t>
  </si>
  <si>
    <t>616501001</t>
  </si>
  <si>
    <t>6165206477</t>
  </si>
  <si>
    <t>344064, Ростовская обл., г. Ростовна-Дону, ул. Платона Кляты, д. 21, офис 29</t>
  </si>
  <si>
    <t>ТЦ_61.2.04.12_7_0711008550_10.09.2024_02_1.3</t>
  </si>
  <si>
    <t>ОБЩЕСТВО С ОГРАНИЧЕННОЙ ОТВЕТСТВЕННОСТЬЮ "СН"</t>
  </si>
  <si>
    <t>0711008550</t>
  </si>
  <si>
    <t>360051, Кабардино-Балкарская Республика, город Нальчик, пр-кт Шогенцукова, д. 25, помещ. 13852а</t>
  </si>
  <si>
    <t>ТЦ_61.2.04.04_7_0725021696_10.09.2024_02_2.1</t>
  </si>
  <si>
    <t>Звуковая колонна ROXTON CS-830T мощностью 30 Вт</t>
  </si>
  <si>
    <t>ТЦ_61.2.04.04_61_6165206477_10.09.2024_02_2.2</t>
  </si>
  <si>
    <t>ТЦ_61.2.04.04_7_0711008550_10.09.2024_02_2.3</t>
  </si>
  <si>
    <t>ТЦ_61.2.04.04_7_0725021696_10.09.2024_02_3.1</t>
  </si>
  <si>
    <t>Звуковая колонна ROXTON CS-840T мощностью 40 Вт</t>
  </si>
  <si>
    <t>ТЦ_61.2.04.04_61_6165206477_10.09.2024_02_3.2</t>
  </si>
  <si>
    <t>ТЦ_61.2.04.04_7_0711008550_10.09.2024_02_3.3</t>
  </si>
  <si>
    <t>ТЦ_61.2.04.04_7_0725021696_10.09.2024_02_4.1</t>
  </si>
  <si>
    <t>Рупорный громкоговоритель ROXTON HS-50T 50 Вт</t>
  </si>
  <si>
    <t>ТЦ_61.2.04.04_61_6165206477_10.09.2024_02_4.2</t>
  </si>
  <si>
    <t>ТЦ_61.2.04.04_7_0711008550_10.09.2024_02_4.3</t>
  </si>
  <si>
    <t>5.1</t>
  </si>
  <si>
    <t>ТЦ_89.1.62.04_7_0725021696_10.09.2024_02_5.1</t>
  </si>
  <si>
    <t>SKAT-UPS 3000 RACK+6x9Ah 2700 Вт, Источник бесперебойного питания On-Line, синус, встроенные АКБ 6 шт.x 9Ah 483 (Бастион)</t>
  </si>
  <si>
    <t>5.2</t>
  </si>
  <si>
    <t>ТЦ_89.1.62.04_61_6165206477_10.09.2024_02_5.2</t>
  </si>
  <si>
    <t>5.3</t>
  </si>
  <si>
    <t>ТЦ_89.1.62.04_7_0711008550_10.09.2024_02_5.3</t>
  </si>
  <si>
    <t>6.1</t>
  </si>
  <si>
    <t>ТЦ_89.1.61.01_7_0725021696_10.09.2024_02_6.1</t>
  </si>
  <si>
    <t>LPA-Franklin LS361714 (LPA) Блок молниезащиты</t>
  </si>
  <si>
    <t>6.2</t>
  </si>
  <si>
    <t>ТЦ_89.1.61.01_61_6165206477_10.09.2024_02_6.2</t>
  </si>
  <si>
    <t>6.3</t>
  </si>
  <si>
    <t>ТЦ_89.1.61.01_7_0711008550_10.09.2024_02_6.3</t>
  </si>
  <si>
    <t>7.1</t>
  </si>
  <si>
    <t>ТЦ_61.3.06.01_7_0725021696_10.09.2024_02_7.1</t>
  </si>
  <si>
    <t>Настольный микрофон ROXTON RM-03</t>
  </si>
  <si>
    <t>7.2</t>
  </si>
  <si>
    <t>ТЦ_61.3.06.01_61_6165206477_10.09.2024_02_7.2</t>
  </si>
  <si>
    <t>7.3</t>
  </si>
  <si>
    <t>ТЦ_61.3.06.01_7_0711008550_10.09.2024_02_7.3</t>
  </si>
  <si>
    <t>8.1</t>
  </si>
  <si>
    <t>ТЦ_61.2.04.12_7_0725021696_10.09.2024_02_8.1</t>
  </si>
  <si>
    <t>Сетевой аудиоконвертер AFDC-144</t>
  </si>
  <si>
    <t>8.2</t>
  </si>
  <si>
    <t>ТЦ_61.2.04.12_61_6165206477_10.09.2024_02_8.2</t>
  </si>
  <si>
    <t>8.3</t>
  </si>
  <si>
    <t>ТЦ_61.2.04.12_7_0711008550_10.09.2024_02_8.3</t>
  </si>
  <si>
    <t>9.1</t>
  </si>
  <si>
    <t>Сетевой аудиоконвертер DAC-288</t>
  </si>
  <si>
    <t>9.2</t>
  </si>
  <si>
    <t>9.3</t>
  </si>
  <si>
    <t>НПА об установленном размере оплаты труда рабочего первого разряда от 01.04.2024 № 42</t>
  </si>
  <si>
    <t>7. Кабардино-Балкарская Республика</t>
  </si>
  <si>
    <t>Кабардино-Балкарская Республика</t>
  </si>
  <si>
    <t>ЛОКАЛЬНЫЙ СМЕТНЫЙ РАСЧЕТ (СМЕТА) № 02-01-01</t>
  </si>
  <si>
    <t>Оказание услуг по расширению функциональных возможностей системы оповещения.</t>
  </si>
  <si>
    <t>Ведомости объемов работ</t>
  </si>
  <si>
    <t>Раздел 1. Система оповещения</t>
  </si>
  <si>
    <t>ГЭСНм11-04-008-04</t>
  </si>
  <si>
    <t>Съемные и выдвижные блоки (модули, ячейки, ТЭЗ), масса: до 30 кг</t>
  </si>
  <si>
    <t>1-100-31</t>
  </si>
  <si>
    <t>Средний разряд работы 3,1</t>
  </si>
  <si>
    <t>Пр/812-053.0-1</t>
  </si>
  <si>
    <t>НР Приборы, средства автоматизации и вычислительной техники</t>
  </si>
  <si>
    <t>Пр/774-053.0</t>
  </si>
  <si>
    <t>СП Приборы, средства автоматизации и вычислительной техники</t>
  </si>
  <si>
    <t>2
О</t>
  </si>
  <si>
    <t>ГЭСНм10-04-101-09</t>
  </si>
  <si>
    <t>Громкоговоритель или звуковая колонка: на столбе или на крыше, мощность свыше 10 Вт</t>
  </si>
  <si>
    <t>01.7.06.05-0042</t>
  </si>
  <si>
    <t>Ленты изоляционные из ПВХ для электромонтажных и ремонтных работ, цвет черный, ширина 19 мм, толщина 0,18 мм</t>
  </si>
  <si>
    <t>Пр/812-051.2-1</t>
  </si>
  <si>
    <t>НР Монтаж радиотелевизионного и электронного оборудования</t>
  </si>
  <si>
    <t>Пр/774-051.2</t>
  </si>
  <si>
    <t>СП Монтаж радиотелевизионного и электронного оборудования</t>
  </si>
  <si>
    <t>4
О</t>
  </si>
  <si>
    <t>5
О</t>
  </si>
  <si>
    <t>6
О</t>
  </si>
  <si>
    <t>ГЭСНм10-08-003-03</t>
  </si>
  <si>
    <t>Устройство ультразвуковое,: блок питания и контроля</t>
  </si>
  <si>
    <t>1-100-44</t>
  </si>
  <si>
    <t>Средний разряд работы 4,4</t>
  </si>
  <si>
    <t>01.3.05.17-0002</t>
  </si>
  <si>
    <t>Канифоль сосновая</t>
  </si>
  <si>
    <t>01.7.15.07-0012</t>
  </si>
  <si>
    <t>Дюбели пластмассовые с шурупами, диаметр 12 мм, длина 70 мм, диаметр шурупа 8 мм, длина шурупа 70 мм</t>
  </si>
  <si>
    <t>Пр/812-051.1-1</t>
  </si>
  <si>
    <t>НР Прокладка и монтаж сетей связи</t>
  </si>
  <si>
    <t>Пр/774-051.1</t>
  </si>
  <si>
    <t>СП Прокладка и монтаж сетей связи</t>
  </si>
  <si>
    <t>8
О</t>
  </si>
  <si>
    <t>ГЭСНм11-04-008-02</t>
  </si>
  <si>
    <t>Съемные и выдвижные блоки (модули, ячейки, ТЭЗ), масса: до 10 кг</t>
  </si>
  <si>
    <t>10
О</t>
  </si>
  <si>
    <t>ГЭСНм11-04-028-01</t>
  </si>
  <si>
    <t>Включение в аппаратуру разъемов штепсельных, количество контактов в разъеме: до 14 шт.</t>
  </si>
  <si>
    <t>12
О</t>
  </si>
  <si>
    <t>ГЭСНм11-04-008-01</t>
  </si>
  <si>
    <t>Съемные и выдвижные блоки (модули, ячейки, ТЭЗ), масса: до 5 кг</t>
  </si>
  <si>
    <t>13.1</t>
  </si>
  <si>
    <t>ГЭСНм10-06-068-15</t>
  </si>
  <si>
    <t>Настройка простых сетевых трактов: конфигурация и настройка сетевых компонентов (мост, маршрутизатор, модем и т.п.)</t>
  </si>
  <si>
    <t>3-200-01</t>
  </si>
  <si>
    <t>Инженер I категории</t>
  </si>
  <si>
    <t>14.1</t>
  </si>
  <si>
    <t>15
О</t>
  </si>
  <si>
    <t>16
О</t>
  </si>
  <si>
    <t>ТЦ_61.2.04.12_7_0725021696_10.09.2024_02_9.1</t>
  </si>
  <si>
    <t>Итоги по разделу 1 Система оповещения :</t>
  </si>
  <si>
    <t xml:space="preserve">  Итого по разделу 1 Система оповещения</t>
  </si>
  <si>
    <t>Раздел 2. Монтаж системы. Оборудование поставки АО "КАВКАЗ.РФ"</t>
  </si>
  <si>
    <t>Установка и подключение рупорных громкоговорителей</t>
  </si>
  <si>
    <t>17.1</t>
  </si>
  <si>
    <t>Установка и подключение двухполосных колонок</t>
  </si>
  <si>
    <t>ГЭСНм10-04-101-08</t>
  </si>
  <si>
    <t>Громкоговоритель или звуковая колонка: на столбе или на крыше, мощность до 10 Вт</t>
  </si>
  <si>
    <t>18.1</t>
  </si>
  <si>
    <t>Установка Inter-M DPA-300D</t>
  </si>
  <si>
    <t>19.1</t>
  </si>
  <si>
    <t>Установка Inter-M DPA-600D</t>
  </si>
  <si>
    <t>20.1</t>
  </si>
  <si>
    <t>Установка настройка Inter-M PX-8000D</t>
  </si>
  <si>
    <t>21.1</t>
  </si>
  <si>
    <t>Установка Inter-M RM-8000D</t>
  </si>
  <si>
    <t>22.1</t>
  </si>
  <si>
    <t>Установка AFFA AFDC-144 Сетевой аудиоконвертер</t>
  </si>
  <si>
    <t>23.1</t>
  </si>
  <si>
    <t>24.1</t>
  </si>
  <si>
    <t>Монтаж кабельной линии</t>
  </si>
  <si>
    <t>ГЭСНм10-06-035-01</t>
  </si>
  <si>
    <t>Кабель на столбовой линии, масса 1 м: до 2 кг</t>
  </si>
  <si>
    <t>100 м кабеля</t>
  </si>
  <si>
    <t>91.11.01-012</t>
  </si>
  <si>
    <t>Машины монтажные для выполнения работ при прокладке и монтаже кабеля на базе автомобиля</t>
  </si>
  <si>
    <t>01.7.06.14-0038</t>
  </si>
  <si>
    <t>Ленты для уплотнения смоляные на основе хлопкополиэфирной ткани, пропитанной битумным составом, ширина 75 мм, толщина 0,8 мм</t>
  </si>
  <si>
    <t>01.7.07.29-0241</t>
  </si>
  <si>
    <t>Хомуты (стяжки) атмосферостойкие из нейлона, цвет черный, размеры 370х4,8 мм</t>
  </si>
  <si>
    <t>01.7.15.03-0042</t>
  </si>
  <si>
    <t>Болты с гайками и шайбами строительные</t>
  </si>
  <si>
    <t>07.2.07.13-0201</t>
  </si>
  <si>
    <t>Стяжка стальная винтовая, диаметр 15-17 мм, в комплекте с гайкой стальной оцинкованной, диаметр 90 мм</t>
  </si>
  <si>
    <t>20.1.02.10-0002</t>
  </si>
  <si>
    <t>Подвес металлический кабелей связи П-8</t>
  </si>
  <si>
    <t>22.2.02.06-0011</t>
  </si>
  <si>
    <t>Консоли для крепления и подвески стального каната КСП-2</t>
  </si>
  <si>
    <t>22.2.02.23-0011</t>
  </si>
  <si>
    <t>Глухари</t>
  </si>
  <si>
    <t>20.1.02.21-0050</t>
  </si>
  <si>
    <t>Узел крепления КГП-16-3</t>
  </si>
  <si>
    <t>25.1</t>
  </si>
  <si>
    <t>Итоги по разделу 2 Монтаж системы. Оборудование поставки АО "КАВКАЗ.РФ" :</t>
  </si>
  <si>
    <t xml:space="preserve">  Итого по разделу 2 Монтаж системы. Оборудование поставки АО "КАВКАЗ.РФ"</t>
  </si>
  <si>
    <t xml:space="preserve">     Всего</t>
  </si>
  <si>
    <t xml:space="preserve">     НДС 20%</t>
  </si>
  <si>
    <t>(Широкова Л.В.)</t>
  </si>
  <si>
    <t>Широкова Л.В.</t>
  </si>
  <si>
    <t>Всесезонно туристско-рекреационный комплекс "Эльбрус", Кабардино-Балкарская Республика</t>
  </si>
  <si>
    <t>Индекс-дефлятор на период проведения работ</t>
  </si>
  <si>
    <t>Всего с непредвиденными работами и затратами</t>
  </si>
  <si>
    <t>Всего с индексом-дефлятором на период проведения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</si>
</sst>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5" formatCode="0.0000"/>
    <numFmt numFmtId="166" formatCode="0.0"/>
    <numFmt numFmtId="167" formatCode="0.000"/>
    <numFmt numFmtId="168" formatCode="#,##0.0000"/>
  </numFmts>
  <fonts count="44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i/>
      <sz val="12"/>
      <color rgb="FF0070C0"/>
      <name val="Times New Roman"/>
      <family val="1"/>
      <charset val="204"/>
    </font>
    <font>
      <sz val="11"/>
      <name val="Calibri"/>
      <family val="2"/>
      <charset val="204"/>
    </font>
    <font>
      <i/>
      <sz val="10"/>
      <color rgb="FF0070C0"/>
      <name val="Arial Cyr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color rgb="FFFFFFFF"/>
      <name val="Arial"/>
      <family val="2"/>
      <charset val="204"/>
    </font>
    <font>
      <i/>
      <sz val="8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u/>
      <sz val="9"/>
      <color rgb="FF0563C1"/>
      <name val="Arial"/>
      <family val="2"/>
      <charset val="204"/>
    </font>
    <font>
      <i/>
      <sz val="9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8"/>
      <color rgb="FFFFFFFF"/>
      <name val="Arial"/>
      <family val="2"/>
      <charset val="204"/>
    </font>
    <font>
      <i/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FFFFFF"/>
      <name val="Arial"/>
      <family val="2"/>
      <charset val="204"/>
    </font>
    <font>
      <b/>
      <sz val="8"/>
      <color rgb="FFFFFFF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5" fillId="0" borderId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0" fontId="18" fillId="0" borderId="0"/>
    <xf numFmtId="0" fontId="18" fillId="0" borderId="0"/>
    <xf numFmtId="0" fontId="11" fillId="0" borderId="0"/>
    <xf numFmtId="0" fontId="34" fillId="0" borderId="0"/>
  </cellStyleXfs>
  <cellXfs count="340">
    <xf numFmtId="0" fontId="0" fillId="0" borderId="0" xfId="0"/>
    <xf numFmtId="0" fontId="5" fillId="0" borderId="0" xfId="2"/>
    <xf numFmtId="0" fontId="6" fillId="0" borderId="0" xfId="2" applyFont="1" applyBorder="1"/>
    <xf numFmtId="4" fontId="6" fillId="0" borderId="0" xfId="2" applyNumberFormat="1" applyFont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9" fillId="0" borderId="0" xfId="4" applyFont="1" applyAlignment="1">
      <alignment horizontal="center" vertical="center"/>
    </xf>
    <xf numFmtId="49" fontId="13" fillId="0" borderId="4" xfId="2" quotePrefix="1" applyNumberFormat="1" applyFont="1" applyBorder="1" applyAlignment="1">
      <alignment vertical="center" wrapText="1"/>
    </xf>
    <xf numFmtId="0" fontId="14" fillId="0" borderId="0" xfId="7"/>
    <xf numFmtId="0" fontId="7" fillId="0" borderId="0" xfId="7" applyFont="1"/>
    <xf numFmtId="49" fontId="5" fillId="0" borderId="0" xfId="2" applyNumberFormat="1"/>
    <xf numFmtId="49" fontId="7" fillId="0" borderId="0" xfId="2" applyNumberFormat="1" applyFont="1" applyAlignment="1">
      <alignment vertical="center"/>
    </xf>
    <xf numFmtId="49" fontId="9" fillId="0" borderId="0" xfId="2" applyNumberFormat="1" applyFont="1"/>
    <xf numFmtId="49" fontId="7" fillId="0" borderId="0" xfId="2" applyNumberFormat="1" applyFont="1"/>
    <xf numFmtId="49" fontId="7" fillId="0" borderId="0" xfId="2" applyNumberFormat="1" applyFont="1" applyAlignment="1">
      <alignment horizontal="left" wrapText="1"/>
    </xf>
    <xf numFmtId="49" fontId="9" fillId="2" borderId="4" xfId="2" applyNumberFormat="1" applyFont="1" applyFill="1" applyBorder="1" applyAlignment="1">
      <alignment horizontal="center"/>
    </xf>
    <xf numFmtId="4" fontId="9" fillId="0" borderId="4" xfId="5" applyNumberFormat="1" applyFont="1" applyBorder="1" applyAlignment="1">
      <alignment horizontal="center" vertical="center"/>
    </xf>
    <xf numFmtId="168" fontId="7" fillId="0" borderId="4" xfId="2" applyNumberFormat="1" applyFont="1" applyFill="1" applyBorder="1" applyAlignment="1">
      <alignment horizontal="center" vertical="center"/>
    </xf>
    <xf numFmtId="168" fontId="9" fillId="0" borderId="4" xfId="2" applyNumberFormat="1" applyFont="1" applyBorder="1" applyAlignment="1">
      <alignment horizontal="center" vertical="center"/>
    </xf>
    <xf numFmtId="4" fontId="13" fillId="0" borderId="4" xfId="5" applyNumberFormat="1" applyFont="1" applyBorder="1" applyAlignment="1">
      <alignment horizontal="center" vertical="center"/>
    </xf>
    <xf numFmtId="168" fontId="13" fillId="0" borderId="4" xfId="2" applyNumberFormat="1" applyFont="1" applyFill="1" applyBorder="1" applyAlignment="1">
      <alignment horizontal="center" vertical="center"/>
    </xf>
    <xf numFmtId="168" fontId="13" fillId="0" borderId="4" xfId="2" applyNumberFormat="1" applyFont="1" applyBorder="1" applyAlignment="1">
      <alignment horizontal="center" vertical="center"/>
    </xf>
    <xf numFmtId="49" fontId="15" fillId="0" borderId="0" xfId="2" applyNumberFormat="1" applyFont="1"/>
    <xf numFmtId="49" fontId="7" fillId="2" borderId="4" xfId="2" applyNumberFormat="1" applyFont="1" applyFill="1" applyBorder="1" applyAlignment="1">
      <alignment horizontal="right"/>
    </xf>
    <xf numFmtId="4" fontId="9" fillId="2" borderId="4" xfId="5" applyNumberFormat="1" applyFont="1" applyFill="1" applyBorder="1" applyAlignment="1">
      <alignment horizontal="center" vertical="center"/>
    </xf>
    <xf numFmtId="4" fontId="9" fillId="2" borderId="4" xfId="2" applyNumberFormat="1" applyFont="1" applyFill="1" applyBorder="1" applyAlignment="1">
      <alignment horizontal="center" vertical="center"/>
    </xf>
    <xf numFmtId="168" fontId="7" fillId="0" borderId="0" xfId="2" applyNumberFormat="1" applyFont="1" applyAlignment="1">
      <alignment horizontal="center" vertical="top"/>
    </xf>
    <xf numFmtId="49" fontId="17" fillId="0" borderId="0" xfId="2" applyNumberFormat="1" applyFont="1" applyAlignment="1">
      <alignment horizontal="left" vertical="center" wrapText="1"/>
    </xf>
    <xf numFmtId="49" fontId="8" fillId="0" borderId="0" xfId="2" applyNumberFormat="1" applyFont="1"/>
    <xf numFmtId="14" fontId="7" fillId="3" borderId="4" xfId="2" applyNumberFormat="1" applyFont="1" applyFill="1" applyBorder="1"/>
    <xf numFmtId="166" fontId="7" fillId="0" borderId="4" xfId="2" applyNumberFormat="1" applyFont="1" applyBorder="1"/>
    <xf numFmtId="14" fontId="7" fillId="0" borderId="4" xfId="2" applyNumberFormat="1" applyFont="1" applyFill="1" applyBorder="1"/>
    <xf numFmtId="0" fontId="7" fillId="4" borderId="4" xfId="2" applyFont="1" applyFill="1" applyBorder="1" applyAlignment="1">
      <alignment horizontal="left" vertical="center"/>
    </xf>
    <xf numFmtId="10" fontId="7" fillId="4" borderId="11" xfId="2" applyNumberFormat="1" applyFont="1" applyFill="1" applyBorder="1" applyAlignment="1">
      <alignment vertical="center"/>
    </xf>
    <xf numFmtId="0" fontId="7" fillId="4" borderId="12" xfId="2" applyFont="1" applyFill="1" applyBorder="1" applyAlignment="1">
      <alignment vertical="center"/>
    </xf>
    <xf numFmtId="165" fontId="7" fillId="0" borderId="4" xfId="2" applyNumberFormat="1" applyFont="1" applyBorder="1"/>
    <xf numFmtId="0" fontId="7" fillId="4" borderId="4" xfId="2" applyFont="1" applyFill="1" applyBorder="1" applyAlignment="1">
      <alignment vertical="center"/>
    </xf>
    <xf numFmtId="165" fontId="7" fillId="0" borderId="4" xfId="2" applyNumberFormat="1" applyFont="1" applyFill="1" applyBorder="1"/>
    <xf numFmtId="165" fontId="5" fillId="0" borderId="0" xfId="2" applyNumberFormat="1"/>
    <xf numFmtId="0" fontId="9" fillId="0" borderId="0" xfId="2" applyFont="1" applyBorder="1" applyAlignment="1">
      <alignment wrapText="1"/>
    </xf>
    <xf numFmtId="0" fontId="9" fillId="0" borderId="0" xfId="2" applyFont="1" applyBorder="1" applyAlignment="1">
      <alignment vertical="center"/>
    </xf>
    <xf numFmtId="0" fontId="7" fillId="0" borderId="4" xfId="2" quotePrefix="1" applyNumberFormat="1" applyFont="1" applyBorder="1" applyAlignment="1">
      <alignment vertical="center" wrapText="1"/>
    </xf>
    <xf numFmtId="2" fontId="5" fillId="0" borderId="0" xfId="2" applyNumberFormat="1"/>
    <xf numFmtId="49" fontId="10" fillId="2" borderId="4" xfId="2" applyNumberFormat="1" applyFont="1" applyFill="1" applyBorder="1" applyAlignment="1">
      <alignment horizontal="right"/>
    </xf>
    <xf numFmtId="4" fontId="6" fillId="2" borderId="4" xfId="5" applyNumberFormat="1" applyFont="1" applyFill="1" applyBorder="1" applyAlignment="1">
      <alignment horizontal="center" vertical="center"/>
    </xf>
    <xf numFmtId="4" fontId="6" fillId="2" borderId="4" xfId="2" applyNumberFormat="1" applyFont="1" applyFill="1" applyBorder="1" applyAlignment="1">
      <alignment horizontal="center" vertical="center"/>
    </xf>
    <xf numFmtId="49" fontId="12" fillId="0" borderId="0" xfId="2" applyNumberFormat="1" applyFont="1"/>
    <xf numFmtId="168" fontId="8" fillId="0" borderId="4" xfId="2" applyNumberFormat="1" applyFont="1" applyFill="1" applyBorder="1" applyAlignment="1">
      <alignment horizontal="center" vertical="center"/>
    </xf>
    <xf numFmtId="10" fontId="7" fillId="0" borderId="4" xfId="2" applyNumberFormat="1" applyFont="1" applyBorder="1"/>
    <xf numFmtId="4" fontId="10" fillId="0" borderId="0" xfId="2" applyNumberFormat="1" applyFont="1" applyFill="1" applyBorder="1" applyAlignment="1">
      <alignment horizontal="right"/>
    </xf>
    <xf numFmtId="0" fontId="9" fillId="0" borderId="0" xfId="4" applyFont="1" applyAlignment="1">
      <alignment horizontal="left"/>
    </xf>
    <xf numFmtId="4" fontId="9" fillId="0" borderId="0" xfId="4" applyNumberFormat="1" applyFont="1" applyAlignment="1">
      <alignment horizontal="center" vertical="center"/>
    </xf>
    <xf numFmtId="0" fontId="9" fillId="0" borderId="0" xfId="10" applyFont="1" applyBorder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/>
    <xf numFmtId="0" fontId="1" fillId="0" borderId="0" xfId="4" applyFont="1"/>
    <xf numFmtId="0" fontId="11" fillId="0" borderId="0" xfId="4"/>
    <xf numFmtId="0" fontId="18" fillId="0" borderId="0" xfId="9"/>
    <xf numFmtId="0" fontId="25" fillId="0" borderId="0" xfId="9" applyNumberFormat="1" applyFont="1" applyFill="1" applyBorder="1" applyAlignment="1" applyProtection="1"/>
    <xf numFmtId="0" fontId="28" fillId="0" borderId="0" xfId="9" applyNumberFormat="1" applyFont="1" applyFill="1" applyBorder="1" applyAlignment="1" applyProtection="1">
      <alignment wrapText="1"/>
    </xf>
    <xf numFmtId="0" fontId="29" fillId="0" borderId="0" xfId="9" applyNumberFormat="1" applyFont="1" applyFill="1" applyBorder="1" applyAlignment="1" applyProtection="1">
      <alignment vertical="top" wrapText="1"/>
    </xf>
    <xf numFmtId="0" fontId="29" fillId="0" borderId="0" xfId="9" applyNumberFormat="1" applyFont="1" applyFill="1" applyBorder="1" applyAlignment="1" applyProtection="1">
      <alignment horizontal="right" vertical="top"/>
    </xf>
    <xf numFmtId="0" fontId="29" fillId="0" borderId="1" xfId="9" applyNumberFormat="1" applyFont="1" applyFill="1" applyBorder="1" applyAlignment="1" applyProtection="1">
      <alignment horizontal="left" vertical="top"/>
    </xf>
    <xf numFmtId="0" fontId="29" fillId="0" borderId="1" xfId="9" applyNumberFormat="1" applyFont="1" applyFill="1" applyBorder="1" applyAlignment="1" applyProtection="1">
      <alignment vertical="top"/>
    </xf>
    <xf numFmtId="0" fontId="25" fillId="0" borderId="1" xfId="9" applyNumberFormat="1" applyFont="1" applyFill="1" applyBorder="1" applyAlignment="1" applyProtection="1"/>
    <xf numFmtId="0" fontId="29" fillId="0" borderId="0" xfId="9" applyNumberFormat="1" applyFont="1" applyFill="1" applyBorder="1" applyAlignment="1" applyProtection="1">
      <alignment vertical="top"/>
    </xf>
    <xf numFmtId="0" fontId="29" fillId="0" borderId="1" xfId="9" applyNumberFormat="1" applyFont="1" applyFill="1" applyBorder="1" applyAlignment="1" applyProtection="1">
      <alignment vertical="top" wrapText="1"/>
    </xf>
    <xf numFmtId="0" fontId="29" fillId="0" borderId="1" xfId="9" applyNumberFormat="1" applyFont="1" applyFill="1" applyBorder="1" applyAlignment="1" applyProtection="1">
      <alignment horizontal="right" vertical="top"/>
    </xf>
    <xf numFmtId="0" fontId="33" fillId="0" borderId="0" xfId="9" applyNumberFormat="1" applyFont="1" applyFill="1" applyBorder="1" applyAlignment="1" applyProtection="1">
      <alignment vertical="top" wrapText="1"/>
    </xf>
    <xf numFmtId="0" fontId="29" fillId="0" borderId="0" xfId="9" applyNumberFormat="1" applyFont="1" applyFill="1" applyBorder="1" applyAlignment="1" applyProtection="1">
      <alignment horizontal="right"/>
    </xf>
    <xf numFmtId="0" fontId="21" fillId="0" borderId="0" xfId="9" applyNumberFormat="1" applyFont="1" applyFill="1" applyBorder="1" applyAlignment="1" applyProtection="1">
      <alignment vertical="center"/>
    </xf>
    <xf numFmtId="0" fontId="21" fillId="0" borderId="0" xfId="9" applyNumberFormat="1" applyFont="1" applyFill="1" applyBorder="1" applyAlignment="1" applyProtection="1">
      <alignment vertical="top"/>
    </xf>
    <xf numFmtId="0" fontId="21" fillId="0" borderId="0" xfId="9" applyNumberFormat="1" applyFont="1" applyFill="1" applyBorder="1" applyAlignment="1" applyProtection="1">
      <alignment horizontal="center" vertical="top"/>
    </xf>
    <xf numFmtId="0" fontId="33" fillId="0" borderId="0" xfId="9" applyNumberFormat="1" applyFont="1" applyFill="1" applyBorder="1" applyAlignment="1" applyProtection="1">
      <alignment horizontal="center" vertical="center"/>
    </xf>
    <xf numFmtId="0" fontId="21" fillId="0" borderId="0" xfId="9" applyNumberFormat="1" applyFont="1" applyFill="1" applyBorder="1" applyAlignment="1" applyProtection="1">
      <alignment horizontal="center" vertical="center"/>
    </xf>
    <xf numFmtId="0" fontId="29" fillId="0" borderId="0" xfId="9" applyNumberFormat="1" applyFont="1" applyFill="1" applyBorder="1" applyAlignment="1" applyProtection="1">
      <alignment horizontal="center" vertical="top"/>
    </xf>
    <xf numFmtId="49" fontId="29" fillId="0" borderId="0" xfId="9" applyNumberFormat="1" applyFont="1" applyFill="1" applyBorder="1" applyAlignment="1" applyProtection="1">
      <alignment horizontal="left" vertical="top"/>
    </xf>
    <xf numFmtId="0" fontId="28" fillId="0" borderId="0" xfId="9" applyNumberFormat="1" applyFont="1" applyFill="1" applyBorder="1" applyAlignment="1" applyProtection="1"/>
    <xf numFmtId="0" fontId="25" fillId="0" borderId="4" xfId="9" applyNumberFormat="1" applyFont="1" applyFill="1" applyBorder="1" applyAlignment="1" applyProtection="1">
      <alignment horizontal="center" vertical="center" textRotation="90" wrapText="1"/>
    </xf>
    <xf numFmtId="0" fontId="25" fillId="0" borderId="14" xfId="9" applyNumberFormat="1" applyFont="1" applyFill="1" applyBorder="1" applyAlignment="1" applyProtection="1">
      <alignment horizontal="center" vertical="center" textRotation="90" wrapText="1"/>
    </xf>
    <xf numFmtId="0" fontId="25" fillId="0" borderId="4" xfId="9" applyNumberFormat="1" applyFont="1" applyFill="1" applyBorder="1" applyAlignment="1" applyProtection="1">
      <alignment horizontal="center" vertical="center" wrapText="1"/>
    </xf>
    <xf numFmtId="49" fontId="19" fillId="0" borderId="0" xfId="9" applyNumberFormat="1" applyFont="1" applyFill="1" applyBorder="1" applyAlignment="1" applyProtection="1"/>
    <xf numFmtId="0" fontId="19" fillId="0" borderId="0" xfId="9" applyNumberFormat="1" applyFont="1" applyFill="1" applyBorder="1" applyAlignment="1" applyProtection="1">
      <alignment wrapText="1"/>
    </xf>
    <xf numFmtId="0" fontId="20" fillId="0" borderId="0" xfId="9" applyNumberFormat="1" applyFont="1" applyFill="1" applyBorder="1" applyAlignment="1" applyProtection="1"/>
    <xf numFmtId="49" fontId="19" fillId="0" borderId="0" xfId="9" applyNumberFormat="1" applyFont="1" applyFill="1" applyBorder="1" applyAlignment="1" applyProtection="1">
      <alignment vertical="top"/>
    </xf>
    <xf numFmtId="0" fontId="19" fillId="0" borderId="0" xfId="9" applyNumberFormat="1" applyFont="1" applyFill="1" applyBorder="1" applyAlignment="1" applyProtection="1"/>
    <xf numFmtId="0" fontId="19" fillId="0" borderId="0" xfId="9" applyNumberFormat="1" applyFont="1" applyFill="1" applyBorder="1" applyAlignment="1" applyProtection="1">
      <alignment horizontal="right" vertical="top"/>
    </xf>
    <xf numFmtId="0" fontId="19" fillId="0" borderId="0" xfId="9" applyNumberFormat="1" applyFont="1" applyFill="1" applyBorder="1" applyAlignment="1" applyProtection="1">
      <alignment vertical="top"/>
    </xf>
    <xf numFmtId="0" fontId="20" fillId="0" borderId="0" xfId="9" applyNumberFormat="1" applyFont="1" applyFill="1" applyBorder="1" applyAlignment="1" applyProtection="1">
      <alignment vertical="top"/>
    </xf>
    <xf numFmtId="0" fontId="19" fillId="0" borderId="0" xfId="9" applyNumberFormat="1" applyFont="1" applyFill="1" applyBorder="1" applyAlignment="1" applyProtection="1">
      <alignment vertical="top" wrapText="1"/>
    </xf>
    <xf numFmtId="0" fontId="34" fillId="0" borderId="0" xfId="11"/>
    <xf numFmtId="0" fontId="24" fillId="0" borderId="0" xfId="11" applyNumberFormat="1" applyFont="1" applyFill="1" applyBorder="1" applyAlignment="1" applyProtection="1">
      <alignment wrapText="1"/>
    </xf>
    <xf numFmtId="0" fontId="25" fillId="0" borderId="0" xfId="11" applyNumberFormat="1" applyFont="1" applyFill="1" applyBorder="1" applyAlignment="1" applyProtection="1"/>
    <xf numFmtId="0" fontId="27" fillId="0" borderId="0" xfId="11" applyNumberFormat="1" applyFont="1" applyFill="1" applyBorder="1" applyAlignment="1" applyProtection="1">
      <alignment wrapText="1"/>
    </xf>
    <xf numFmtId="0" fontId="25" fillId="0" borderId="0" xfId="11" applyNumberFormat="1" applyFont="1" applyFill="1" applyBorder="1" applyAlignment="1" applyProtection="1">
      <alignment horizontal="center" wrapText="1"/>
    </xf>
    <xf numFmtId="0" fontId="28" fillId="0" borderId="0" xfId="11" applyNumberFormat="1" applyFont="1" applyFill="1" applyBorder="1" applyAlignment="1" applyProtection="1">
      <alignment wrapText="1"/>
    </xf>
    <xf numFmtId="0" fontId="28" fillId="0" borderId="0" xfId="11" applyNumberFormat="1" applyFont="1" applyFill="1" applyBorder="1" applyAlignment="1" applyProtection="1">
      <alignment horizontal="center" wrapText="1"/>
    </xf>
    <xf numFmtId="0" fontId="25" fillId="0" borderId="4" xfId="11" applyNumberFormat="1" applyFont="1" applyFill="1" applyBorder="1" applyAlignment="1" applyProtection="1">
      <alignment horizontal="center" vertical="center"/>
    </xf>
    <xf numFmtId="0" fontId="22" fillId="0" borderId="0" xfId="11" applyNumberFormat="1" applyFont="1" applyFill="1" applyBorder="1" applyAlignment="1" applyProtection="1">
      <alignment wrapText="1"/>
    </xf>
    <xf numFmtId="49" fontId="30" fillId="0" borderId="4" xfId="11" applyNumberFormat="1" applyFont="1" applyFill="1" applyBorder="1" applyAlignment="1" applyProtection="1">
      <alignment horizontal="center" vertical="top"/>
    </xf>
    <xf numFmtId="49" fontId="30" fillId="0" borderId="4" xfId="11" applyNumberFormat="1" applyFont="1" applyFill="1" applyBorder="1" applyAlignment="1" applyProtection="1">
      <alignment vertical="top" wrapText="1"/>
    </xf>
    <xf numFmtId="49" fontId="30" fillId="0" borderId="4" xfId="11" applyNumberFormat="1" applyFont="1" applyFill="1" applyBorder="1" applyAlignment="1" applyProtection="1">
      <alignment horizontal="left" vertical="top" wrapText="1"/>
    </xf>
    <xf numFmtId="49" fontId="30" fillId="0" borderId="4" xfId="11" applyNumberFormat="1" applyFont="1" applyFill="1" applyBorder="1" applyAlignment="1" applyProtection="1">
      <alignment horizontal="center" vertical="top" wrapText="1"/>
    </xf>
    <xf numFmtId="0" fontId="22" fillId="0" borderId="4" xfId="11" applyNumberFormat="1" applyFont="1" applyFill="1" applyBorder="1" applyAlignment="1" applyProtection="1">
      <alignment horizontal="center" vertical="top" wrapText="1"/>
    </xf>
    <xf numFmtId="0" fontId="22" fillId="0" borderId="4" xfId="11" applyNumberFormat="1" applyFont="1" applyFill="1" applyBorder="1" applyAlignment="1" applyProtection="1">
      <alignment horizontal="right" vertical="top" wrapText="1"/>
    </xf>
    <xf numFmtId="2" fontId="30" fillId="0" borderId="4" xfId="11" applyNumberFormat="1" applyFont="1" applyFill="1" applyBorder="1" applyAlignment="1" applyProtection="1">
      <alignment horizontal="right" vertical="top"/>
    </xf>
    <xf numFmtId="49" fontId="30" fillId="0" borderId="4" xfId="11" applyNumberFormat="1" applyFont="1" applyFill="1" applyBorder="1" applyAlignment="1" applyProtection="1">
      <alignment horizontal="center" vertical="top" textRotation="90" wrapText="1"/>
    </xf>
    <xf numFmtId="4" fontId="30" fillId="0" borderId="4" xfId="11" applyNumberFormat="1" applyFont="1" applyFill="1" applyBorder="1" applyAlignment="1" applyProtection="1">
      <alignment horizontal="right" vertical="top" wrapText="1"/>
    </xf>
    <xf numFmtId="0" fontId="31" fillId="0" borderId="0" xfId="11" applyNumberFormat="1" applyFont="1" applyFill="1" applyBorder="1" applyAlignment="1" applyProtection="1">
      <alignment horizontal="center" vertical="center"/>
    </xf>
    <xf numFmtId="0" fontId="28" fillId="0" borderId="0" xfId="11" applyNumberFormat="1" applyFont="1" applyFill="1" applyBorder="1" applyAlignment="1" applyProtection="1">
      <alignment horizontal="center"/>
    </xf>
    <xf numFmtId="0" fontId="3" fillId="0" borderId="0" xfId="11" applyNumberFormat="1" applyFont="1" applyFill="1" applyBorder="1" applyAlignment="1" applyProtection="1">
      <alignment horizontal="center" vertical="center" wrapText="1"/>
    </xf>
    <xf numFmtId="0" fontId="19" fillId="0" borderId="0" xfId="11" applyNumberFormat="1" applyFont="1" applyFill="1" applyBorder="1" applyAlignment="1" applyProtection="1">
      <alignment vertical="center" wrapText="1"/>
    </xf>
    <xf numFmtId="0" fontId="19" fillId="0" borderId="0" xfId="11" applyNumberFormat="1" applyFont="1" applyFill="1" applyBorder="1" applyAlignment="1" applyProtection="1">
      <alignment horizontal="center" vertical="center" wrapText="1"/>
    </xf>
    <xf numFmtId="2" fontId="19" fillId="0" borderId="0" xfId="11" applyNumberFormat="1" applyFont="1" applyFill="1" applyBorder="1" applyAlignment="1" applyProtection="1">
      <alignment horizontal="right" vertical="center" wrapText="1"/>
    </xf>
    <xf numFmtId="2" fontId="3" fillId="0" borderId="0" xfId="11" applyNumberFormat="1" applyFont="1" applyFill="1" applyBorder="1" applyAlignment="1" applyProtection="1">
      <alignment horizontal="right" vertical="center"/>
    </xf>
    <xf numFmtId="0" fontId="28" fillId="0" borderId="0" xfId="11" applyNumberFormat="1" applyFont="1" applyFill="1" applyBorder="1" applyAlignment="1" applyProtection="1">
      <alignment horizontal="center" vertical="center"/>
    </xf>
    <xf numFmtId="2" fontId="19" fillId="0" borderId="0" xfId="11" applyNumberFormat="1" applyFont="1" applyFill="1" applyBorder="1" applyAlignment="1" applyProtection="1">
      <alignment horizontal="right" vertical="center"/>
    </xf>
    <xf numFmtId="0" fontId="3" fillId="0" borderId="0" xfId="11" applyNumberFormat="1" applyFont="1" applyFill="1" applyBorder="1" applyAlignment="1" applyProtection="1">
      <alignment horizontal="right" vertical="center"/>
    </xf>
    <xf numFmtId="0" fontId="3" fillId="0" borderId="0" xfId="11" applyNumberFormat="1" applyFont="1" applyFill="1" applyBorder="1" applyAlignment="1" applyProtection="1">
      <alignment horizontal="left" vertical="top" wrapText="1"/>
    </xf>
    <xf numFmtId="0" fontId="3" fillId="0" borderId="0" xfId="11" applyNumberFormat="1" applyFont="1" applyFill="1" applyBorder="1" applyAlignment="1" applyProtection="1">
      <alignment horizontal="left" vertical="top" textRotation="90" wrapText="1"/>
    </xf>
    <xf numFmtId="0" fontId="32" fillId="0" borderId="0" xfId="11" applyNumberFormat="1" applyFont="1" applyFill="1" applyBorder="1" applyAlignment="1" applyProtection="1">
      <alignment horizontal="left" vertical="top" wrapText="1"/>
    </xf>
    <xf numFmtId="0" fontId="3" fillId="0" borderId="0" xfId="11" applyNumberFormat="1" applyFont="1" applyFill="1" applyBorder="1" applyAlignment="1" applyProtection="1">
      <alignment horizontal="center" vertical="center"/>
    </xf>
    <xf numFmtId="0" fontId="29" fillId="0" borderId="0" xfId="11" applyNumberFormat="1" applyFont="1" applyFill="1" applyBorder="1" applyAlignment="1" applyProtection="1">
      <alignment vertical="top" wrapText="1"/>
    </xf>
    <xf numFmtId="0" fontId="28" fillId="0" borderId="0" xfId="11" applyNumberFormat="1" applyFont="1" applyFill="1" applyBorder="1" applyAlignment="1" applyProtection="1"/>
    <xf numFmtId="4" fontId="30" fillId="0" borderId="4" xfId="11" applyNumberFormat="1" applyFont="1" applyFill="1" applyBorder="1" applyAlignment="1" applyProtection="1">
      <alignment horizontal="right" vertical="top"/>
    </xf>
    <xf numFmtId="49" fontId="35" fillId="0" borderId="0" xfId="0" applyNumberFormat="1" applyFont="1" applyFill="1" applyBorder="1" applyAlignment="1" applyProtection="1"/>
    <xf numFmtId="49" fontId="36" fillId="0" borderId="0" xfId="0" applyNumberFormat="1" applyFont="1" applyFill="1" applyBorder="1" applyAlignment="1" applyProtection="1">
      <alignment horizontal="right"/>
    </xf>
    <xf numFmtId="49" fontId="36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alignment wrapText="1"/>
    </xf>
    <xf numFmtId="49" fontId="37" fillId="0" borderId="0" xfId="0" applyNumberFormat="1" applyFont="1" applyFill="1" applyBorder="1" applyAlignment="1" applyProtection="1">
      <alignment vertical="top" wrapText="1"/>
    </xf>
    <xf numFmtId="0" fontId="37" fillId="0" borderId="0" xfId="0" applyNumberFormat="1" applyFont="1" applyFill="1" applyBorder="1" applyAlignment="1" applyProtection="1">
      <alignment wrapText="1"/>
    </xf>
    <xf numFmtId="0" fontId="37" fillId="0" borderId="0" xfId="0" applyNumberFormat="1" applyFont="1" applyFill="1" applyBorder="1" applyAlignment="1" applyProtection="1"/>
    <xf numFmtId="49" fontId="36" fillId="0" borderId="0" xfId="0" applyNumberFormat="1" applyFont="1" applyFill="1" applyBorder="1" applyAlignment="1" applyProtection="1">
      <alignment horizontal="left"/>
    </xf>
    <xf numFmtId="49" fontId="36" fillId="0" borderId="0" xfId="0" applyNumberFormat="1" applyFont="1" applyFill="1" applyBorder="1" applyAlignment="1" applyProtection="1">
      <alignment vertical="top"/>
    </xf>
    <xf numFmtId="49" fontId="36" fillId="0" borderId="3" xfId="0" applyNumberFormat="1" applyFont="1" applyFill="1" applyBorder="1" applyAlignment="1" applyProtection="1">
      <alignment vertical="top"/>
    </xf>
    <xf numFmtId="49" fontId="38" fillId="0" borderId="0" xfId="0" applyNumberFormat="1" applyFont="1" applyFill="1" applyBorder="1" applyAlignment="1" applyProtection="1">
      <alignment horizontal="center" vertical="top"/>
    </xf>
    <xf numFmtId="49" fontId="39" fillId="0" borderId="0" xfId="0" applyNumberFormat="1" applyFont="1" applyFill="1" applyBorder="1" applyAlignment="1" applyProtection="1">
      <alignment horizontal="center"/>
    </xf>
    <xf numFmtId="49" fontId="35" fillId="0" borderId="1" xfId="0" applyNumberFormat="1" applyFont="1" applyFill="1" applyBorder="1" applyAlignment="1" applyProtection="1">
      <alignment horizontal="center"/>
    </xf>
    <xf numFmtId="49" fontId="36" fillId="0" borderId="0" xfId="0" applyNumberFormat="1" applyFont="1" applyFill="1" applyBorder="1" applyAlignment="1" applyProtection="1">
      <alignment wrapText="1"/>
    </xf>
    <xf numFmtId="49" fontId="38" fillId="0" borderId="0" xfId="0" applyNumberFormat="1" applyFont="1" applyFill="1" applyBorder="1" applyAlignment="1" applyProtection="1"/>
    <xf numFmtId="49" fontId="35" fillId="0" borderId="0" xfId="0" applyNumberFormat="1" applyFont="1" applyFill="1" applyBorder="1" applyAlignment="1" applyProtection="1">
      <alignment horizontal="right" vertical="top"/>
    </xf>
    <xf numFmtId="49" fontId="38" fillId="0" borderId="0" xfId="0" applyNumberFormat="1" applyFont="1" applyFill="1" applyBorder="1" applyAlignment="1" applyProtection="1">
      <alignment horizontal="center"/>
    </xf>
    <xf numFmtId="49" fontId="40" fillId="0" borderId="0" xfId="0" applyNumberFormat="1" applyFont="1" applyFill="1" applyBorder="1" applyAlignment="1" applyProtection="1">
      <alignment horizontal="left"/>
    </xf>
    <xf numFmtId="0" fontId="36" fillId="0" borderId="0" xfId="0" applyNumberFormat="1" applyFont="1" applyFill="1" applyBorder="1" applyAlignment="1" applyProtection="1"/>
    <xf numFmtId="0" fontId="36" fillId="0" borderId="3" xfId="0" applyNumberFormat="1" applyFont="1" applyFill="1" applyBorder="1" applyAlignment="1" applyProtection="1"/>
    <xf numFmtId="0" fontId="36" fillId="0" borderId="3" xfId="0" applyNumberFormat="1" applyFont="1" applyFill="1" applyBorder="1" applyAlignment="1" applyProtection="1">
      <alignment horizontal="center"/>
    </xf>
    <xf numFmtId="0" fontId="36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/>
    <xf numFmtId="4" fontId="36" fillId="0" borderId="1" xfId="0" applyNumberFormat="1" applyFont="1" applyFill="1" applyBorder="1" applyAlignment="1" applyProtection="1">
      <alignment horizontal="right"/>
    </xf>
    <xf numFmtId="0" fontId="36" fillId="0" borderId="0" xfId="0" applyNumberFormat="1" applyFont="1" applyFill="1" applyBorder="1" applyAlignment="1" applyProtection="1">
      <alignment horizontal="left" vertical="top"/>
    </xf>
    <xf numFmtId="0" fontId="36" fillId="0" borderId="0" xfId="0" applyNumberFormat="1" applyFont="1" applyFill="1" applyBorder="1" applyAlignment="1" applyProtection="1">
      <alignment vertical="center" wrapText="1"/>
    </xf>
    <xf numFmtId="0" fontId="38" fillId="0" borderId="0" xfId="0" applyNumberFormat="1" applyFont="1" applyFill="1" applyBorder="1" applyAlignment="1" applyProtection="1"/>
    <xf numFmtId="2" fontId="36" fillId="0" borderId="0" xfId="0" applyNumberFormat="1" applyFont="1" applyFill="1" applyBorder="1" applyAlignment="1" applyProtection="1"/>
    <xf numFmtId="49" fontId="35" fillId="0" borderId="0" xfId="0" applyNumberFormat="1" applyFont="1" applyFill="1" applyBorder="1" applyAlignment="1" applyProtection="1">
      <alignment horizontal="right"/>
    </xf>
    <xf numFmtId="0" fontId="40" fillId="0" borderId="0" xfId="0" applyNumberFormat="1" applyFont="1" applyFill="1" applyBorder="1" applyAlignment="1" applyProtection="1"/>
    <xf numFmtId="2" fontId="36" fillId="0" borderId="1" xfId="0" applyNumberFormat="1" applyFont="1" applyFill="1" applyBorder="1" applyAlignment="1" applyProtection="1"/>
    <xf numFmtId="0" fontId="35" fillId="0" borderId="2" xfId="0" applyNumberFormat="1" applyFont="1" applyFill="1" applyBorder="1" applyAlignment="1" applyProtection="1"/>
    <xf numFmtId="4" fontId="36" fillId="0" borderId="2" xfId="0" applyNumberFormat="1" applyFont="1" applyFill="1" applyBorder="1" applyAlignment="1" applyProtection="1">
      <alignment horizontal="right"/>
    </xf>
    <xf numFmtId="2" fontId="36" fillId="0" borderId="2" xfId="0" applyNumberFormat="1" applyFont="1" applyFill="1" applyBorder="1" applyAlignment="1" applyProtection="1">
      <alignment horizontal="right"/>
    </xf>
    <xf numFmtId="0" fontId="36" fillId="0" borderId="0" xfId="0" applyNumberFormat="1" applyFont="1" applyFill="1" applyBorder="1" applyAlignment="1" applyProtection="1">
      <alignment horizontal="left"/>
    </xf>
    <xf numFmtId="2" fontId="36" fillId="0" borderId="0" xfId="0" applyNumberFormat="1" applyFont="1" applyFill="1" applyBorder="1" applyAlignment="1" applyProtection="1">
      <alignment horizontal="right"/>
    </xf>
    <xf numFmtId="0" fontId="35" fillId="0" borderId="4" xfId="0" applyNumberFormat="1" applyFont="1" applyFill="1" applyBorder="1" applyAlignment="1" applyProtection="1">
      <alignment horizontal="center" vertical="center" wrapText="1"/>
    </xf>
    <xf numFmtId="49" fontId="35" fillId="0" borderId="4" xfId="0" applyNumberFormat="1" applyFont="1" applyFill="1" applyBorder="1" applyAlignment="1" applyProtection="1">
      <alignment horizontal="center" vertical="center"/>
    </xf>
    <xf numFmtId="0" fontId="35" fillId="0" borderId="4" xfId="0" applyNumberFormat="1" applyFont="1" applyFill="1" applyBorder="1" applyAlignment="1" applyProtection="1">
      <alignment horizontal="center" vertical="center"/>
    </xf>
    <xf numFmtId="0" fontId="41" fillId="0" borderId="0" xfId="0" applyNumberFormat="1" applyFont="1" applyFill="1" applyBorder="1" applyAlignment="1" applyProtection="1">
      <alignment wrapText="1"/>
    </xf>
    <xf numFmtId="49" fontId="41" fillId="0" borderId="5" xfId="0" applyNumberFormat="1" applyFont="1" applyFill="1" applyBorder="1" applyAlignment="1" applyProtection="1">
      <alignment horizontal="center" vertical="top" wrapText="1"/>
    </xf>
    <xf numFmtId="49" fontId="41" fillId="0" borderId="3" xfId="0" applyNumberFormat="1" applyFont="1" applyFill="1" applyBorder="1" applyAlignment="1" applyProtection="1">
      <alignment horizontal="left" vertical="top" wrapText="1"/>
    </xf>
    <xf numFmtId="49" fontId="41" fillId="0" borderId="3" xfId="0" applyNumberFormat="1" applyFont="1" applyFill="1" applyBorder="1" applyAlignment="1" applyProtection="1">
      <alignment horizontal="center" vertical="top" wrapText="1"/>
    </xf>
    <xf numFmtId="0" fontId="41" fillId="0" borderId="3" xfId="0" applyNumberFormat="1" applyFont="1" applyFill="1" applyBorder="1" applyAlignment="1" applyProtection="1">
      <alignment horizontal="center" vertical="top" wrapText="1"/>
    </xf>
    <xf numFmtId="1" fontId="41" fillId="0" borderId="3" xfId="0" applyNumberFormat="1" applyFont="1" applyFill="1" applyBorder="1" applyAlignment="1" applyProtection="1">
      <alignment horizontal="center" vertical="top" wrapText="1"/>
    </xf>
    <xf numFmtId="0" fontId="41" fillId="0" borderId="3" xfId="0" applyNumberFormat="1" applyFont="1" applyFill="1" applyBorder="1" applyAlignment="1" applyProtection="1">
      <alignment horizontal="right" vertical="top" wrapText="1"/>
    </xf>
    <xf numFmtId="0" fontId="41" fillId="0" borderId="6" xfId="0" applyNumberFormat="1" applyFont="1" applyFill="1" applyBorder="1" applyAlignment="1" applyProtection="1">
      <alignment horizontal="right" vertical="top" wrapText="1"/>
    </xf>
    <xf numFmtId="49" fontId="35" fillId="0" borderId="7" xfId="0" applyNumberFormat="1" applyFont="1" applyFill="1" applyBorder="1" applyAlignment="1" applyProtection="1">
      <alignment vertical="center" wrapText="1"/>
    </xf>
    <xf numFmtId="49" fontId="35" fillId="0" borderId="0" xfId="0" applyNumberFormat="1" applyFont="1" applyFill="1" applyBorder="1" applyAlignment="1" applyProtection="1">
      <alignment horizontal="right" vertical="top" wrapText="1"/>
    </xf>
    <xf numFmtId="0" fontId="35" fillId="0" borderId="0" xfId="0" applyNumberFormat="1" applyFont="1" applyFill="1" applyBorder="1" applyAlignment="1" applyProtection="1">
      <alignment wrapText="1"/>
    </xf>
    <xf numFmtId="49" fontId="36" fillId="0" borderId="7" xfId="0" applyNumberFormat="1" applyFont="1" applyFill="1" applyBorder="1" applyAlignment="1" applyProtection="1">
      <alignment vertical="center" wrapText="1"/>
    </xf>
    <xf numFmtId="49" fontId="36" fillId="0" borderId="0" xfId="0" applyNumberFormat="1" applyFont="1" applyFill="1" applyBorder="1" applyAlignment="1" applyProtection="1">
      <alignment horizontal="right" vertical="top" wrapText="1"/>
    </xf>
    <xf numFmtId="49" fontId="36" fillId="0" borderId="0" xfId="0" applyNumberFormat="1" applyFont="1" applyFill="1" applyBorder="1" applyAlignment="1" applyProtection="1">
      <alignment horizontal="center" vertical="top" wrapText="1"/>
    </xf>
    <xf numFmtId="0" fontId="36" fillId="0" borderId="0" xfId="0" applyNumberFormat="1" applyFont="1" applyFill="1" applyBorder="1" applyAlignment="1" applyProtection="1">
      <alignment horizontal="center" vertical="top" wrapText="1"/>
    </xf>
    <xf numFmtId="2" fontId="36" fillId="0" borderId="0" xfId="0" applyNumberFormat="1" applyFont="1" applyFill="1" applyBorder="1" applyAlignment="1" applyProtection="1">
      <alignment horizontal="center" vertical="top" wrapText="1"/>
    </xf>
    <xf numFmtId="0" fontId="36" fillId="0" borderId="0" xfId="0" applyNumberFormat="1" applyFont="1" applyFill="1" applyBorder="1" applyAlignment="1" applyProtection="1">
      <alignment horizontal="right" vertical="top" wrapText="1"/>
    </xf>
    <xf numFmtId="4" fontId="36" fillId="0" borderId="8" xfId="0" applyNumberFormat="1" applyFont="1" applyFill="1" applyBorder="1" applyAlignment="1" applyProtection="1">
      <alignment horizontal="right" vertical="top" wrapText="1"/>
    </xf>
    <xf numFmtId="49" fontId="36" fillId="0" borderId="7" xfId="0" applyNumberFormat="1" applyFont="1" applyFill="1" applyBorder="1" applyAlignment="1" applyProtection="1">
      <alignment horizontal="right" vertical="center" wrapText="1"/>
    </xf>
    <xf numFmtId="0" fontId="35" fillId="0" borderId="0" xfId="0" applyNumberFormat="1" applyFont="1" applyFill="1" applyBorder="1" applyAlignment="1" applyProtection="1">
      <alignment horizontal="right" vertical="top" wrapText="1"/>
    </xf>
    <xf numFmtId="0" fontId="35" fillId="0" borderId="0" xfId="0" applyNumberFormat="1" applyFont="1" applyFill="1" applyBorder="1" applyAlignment="1" applyProtection="1">
      <alignment horizontal="center" vertical="top" wrapText="1"/>
    </xf>
    <xf numFmtId="4" fontId="36" fillId="0" borderId="0" xfId="0" applyNumberFormat="1" applyFont="1" applyFill="1" applyBorder="1" applyAlignment="1" applyProtection="1">
      <alignment horizontal="right" vertical="top" wrapText="1"/>
    </xf>
    <xf numFmtId="0" fontId="42" fillId="0" borderId="0" xfId="0" applyNumberFormat="1" applyFont="1" applyFill="1" applyBorder="1" applyAlignment="1" applyProtection="1"/>
    <xf numFmtId="2" fontId="36" fillId="0" borderId="8" xfId="0" applyNumberFormat="1" applyFont="1" applyFill="1" applyBorder="1" applyAlignment="1" applyProtection="1">
      <alignment horizontal="right" vertical="top" wrapText="1"/>
    </xf>
    <xf numFmtId="2" fontId="35" fillId="0" borderId="0" xfId="0" applyNumberFormat="1" applyFont="1" applyFill="1" applyBorder="1" applyAlignment="1" applyProtection="1">
      <alignment horizontal="right" vertical="top" wrapText="1"/>
    </xf>
    <xf numFmtId="2" fontId="35" fillId="0" borderId="0" xfId="0" applyNumberFormat="1" applyFont="1" applyFill="1" applyBorder="1" applyAlignment="1" applyProtection="1">
      <alignment horizontal="center" vertical="top" wrapText="1"/>
    </xf>
    <xf numFmtId="49" fontId="36" fillId="0" borderId="7" xfId="0" applyNumberFormat="1" applyFont="1" applyFill="1" applyBorder="1" applyAlignment="1" applyProtection="1">
      <alignment horizontal="right" vertical="top" wrapText="1"/>
    </xf>
    <xf numFmtId="2" fontId="36" fillId="0" borderId="0" xfId="0" applyNumberFormat="1" applyFont="1" applyFill="1" applyBorder="1" applyAlignment="1" applyProtection="1">
      <alignment horizontal="right" vertical="top" wrapText="1"/>
    </xf>
    <xf numFmtId="49" fontId="35" fillId="0" borderId="7" xfId="0" applyNumberFormat="1" applyFont="1" applyFill="1" applyBorder="1" applyAlignment="1" applyProtection="1"/>
    <xf numFmtId="4" fontId="41" fillId="0" borderId="3" xfId="0" applyNumberFormat="1" applyFont="1" applyFill="1" applyBorder="1" applyAlignment="1" applyProtection="1">
      <alignment horizontal="right" vertical="top" wrapText="1"/>
    </xf>
    <xf numFmtId="4" fontId="41" fillId="0" borderId="6" xfId="0" applyNumberFormat="1" applyFont="1" applyFill="1" applyBorder="1" applyAlignment="1" applyProtection="1">
      <alignment horizontal="right" vertical="top" wrapText="1"/>
    </xf>
    <xf numFmtId="1" fontId="36" fillId="0" borderId="0" xfId="0" applyNumberFormat="1" applyFont="1" applyFill="1" applyBorder="1" applyAlignment="1" applyProtection="1">
      <alignment horizontal="center" vertical="top" wrapText="1"/>
    </xf>
    <xf numFmtId="49" fontId="41" fillId="0" borderId="7" xfId="0" applyNumberFormat="1" applyFont="1" applyFill="1" applyBorder="1" applyAlignment="1" applyProtection="1">
      <alignment horizontal="center" vertical="top" wrapText="1"/>
    </xf>
    <xf numFmtId="49" fontId="41" fillId="0" borderId="0" xfId="0" applyNumberFormat="1" applyFont="1" applyFill="1" applyBorder="1" applyAlignment="1" applyProtection="1">
      <alignment horizontal="left" vertical="top" wrapText="1"/>
    </xf>
    <xf numFmtId="166" fontId="36" fillId="0" borderId="0" xfId="0" applyNumberFormat="1" applyFont="1" applyFill="1" applyBorder="1" applyAlignment="1" applyProtection="1">
      <alignment horizontal="center" vertical="top" wrapText="1"/>
    </xf>
    <xf numFmtId="165" fontId="36" fillId="0" borderId="0" xfId="0" applyNumberFormat="1" applyFont="1" applyFill="1" applyBorder="1" applyAlignment="1" applyProtection="1">
      <alignment horizontal="center" vertical="top" wrapText="1"/>
    </xf>
    <xf numFmtId="2" fontId="41" fillId="0" borderId="3" xfId="0" applyNumberFormat="1" applyFont="1" applyFill="1" applyBorder="1" applyAlignment="1" applyProtection="1">
      <alignment horizontal="right" vertical="top" wrapText="1"/>
    </xf>
    <xf numFmtId="2" fontId="41" fillId="0" borderId="6" xfId="0" applyNumberFormat="1" applyFont="1" applyFill="1" applyBorder="1" applyAlignment="1" applyProtection="1">
      <alignment horizontal="right" vertical="top" wrapText="1"/>
    </xf>
    <xf numFmtId="49" fontId="41" fillId="0" borderId="0" xfId="0" applyNumberFormat="1" applyFont="1" applyFill="1" applyBorder="1" applyAlignment="1" applyProtection="1">
      <alignment horizontal="center" vertical="top" wrapText="1"/>
    </xf>
    <xf numFmtId="0" fontId="41" fillId="0" borderId="0" xfId="0" applyNumberFormat="1" applyFont="1" applyFill="1" applyBorder="1" applyAlignment="1" applyProtection="1">
      <alignment horizontal="left" vertical="top" wrapText="1"/>
    </xf>
    <xf numFmtId="0" fontId="41" fillId="0" borderId="0" xfId="0" applyNumberFormat="1" applyFont="1" applyFill="1" applyBorder="1" applyAlignment="1" applyProtection="1">
      <alignment horizontal="center" vertical="top" wrapText="1"/>
    </xf>
    <xf numFmtId="0" fontId="41" fillId="0" borderId="0" xfId="0" applyNumberFormat="1" applyFont="1" applyFill="1" applyBorder="1" applyAlignment="1" applyProtection="1">
      <alignment horizontal="right" vertical="top" wrapText="1"/>
    </xf>
    <xf numFmtId="49" fontId="41" fillId="0" borderId="0" xfId="0" applyNumberFormat="1" applyFont="1" applyFill="1" applyBorder="1" applyAlignment="1" applyProtection="1">
      <alignment horizontal="right" vertical="top" wrapText="1"/>
    </xf>
    <xf numFmtId="0" fontId="41" fillId="0" borderId="8" xfId="0" applyNumberFormat="1" applyFont="1" applyFill="1" applyBorder="1" applyAlignment="1" applyProtection="1">
      <alignment horizontal="right" vertical="top"/>
    </xf>
    <xf numFmtId="4" fontId="35" fillId="0" borderId="8" xfId="0" applyNumberFormat="1" applyFont="1" applyFill="1" applyBorder="1" applyAlignment="1" applyProtection="1">
      <alignment horizontal="right" vertical="top"/>
    </xf>
    <xf numFmtId="0" fontId="35" fillId="0" borderId="8" xfId="0" applyNumberFormat="1" applyFont="1" applyFill="1" applyBorder="1" applyAlignment="1" applyProtection="1">
      <alignment horizontal="right" vertical="top"/>
    </xf>
    <xf numFmtId="2" fontId="35" fillId="0" borderId="8" xfId="0" applyNumberFormat="1" applyFont="1" applyFill="1" applyBorder="1" applyAlignment="1" applyProtection="1">
      <alignment horizontal="right" vertical="top"/>
    </xf>
    <xf numFmtId="4" fontId="41" fillId="0" borderId="8" xfId="0" applyNumberFormat="1" applyFont="1" applyFill="1" applyBorder="1" applyAlignment="1" applyProtection="1">
      <alignment horizontal="right" vertical="top"/>
    </xf>
    <xf numFmtId="0" fontId="35" fillId="0" borderId="8" xfId="0" applyNumberFormat="1" applyFont="1" applyFill="1" applyBorder="1" applyAlignment="1" applyProtection="1"/>
    <xf numFmtId="166" fontId="35" fillId="0" borderId="0" xfId="0" applyNumberFormat="1" applyFont="1" applyFill="1" applyBorder="1" applyAlignment="1" applyProtection="1">
      <alignment horizontal="right" vertical="top"/>
    </xf>
    <xf numFmtId="2" fontId="35" fillId="0" borderId="0" xfId="0" applyNumberFormat="1" applyFont="1" applyFill="1" applyBorder="1" applyAlignment="1" applyProtection="1">
      <alignment horizontal="right" vertical="top"/>
    </xf>
    <xf numFmtId="166" fontId="35" fillId="0" borderId="0" xfId="0" applyNumberFormat="1" applyFont="1" applyFill="1" applyBorder="1" applyAlignment="1" applyProtection="1">
      <alignment horizontal="center" vertical="top" wrapText="1"/>
    </xf>
    <xf numFmtId="167" fontId="36" fillId="0" borderId="0" xfId="0" applyNumberFormat="1" applyFont="1" applyFill="1" applyBorder="1" applyAlignment="1" applyProtection="1">
      <alignment horizontal="center" vertical="top" wrapText="1"/>
    </xf>
    <xf numFmtId="4" fontId="35" fillId="0" borderId="0" xfId="0" applyNumberFormat="1" applyFont="1" applyFill="1" applyBorder="1" applyAlignment="1" applyProtection="1">
      <alignment horizontal="right" vertical="top" wrapText="1"/>
    </xf>
    <xf numFmtId="4" fontId="41" fillId="0" borderId="0" xfId="0" applyNumberFormat="1" applyFont="1" applyFill="1" applyBorder="1" applyAlignment="1" applyProtection="1">
      <alignment horizontal="right" vertical="top"/>
    </xf>
    <xf numFmtId="2" fontId="41" fillId="0" borderId="0" xfId="0" applyNumberFormat="1" applyFont="1" applyFill="1" applyBorder="1" applyAlignment="1" applyProtection="1">
      <alignment horizontal="center" vertical="top"/>
    </xf>
    <xf numFmtId="3" fontId="41" fillId="0" borderId="0" xfId="0" applyNumberFormat="1" applyFont="1" applyFill="1" applyBorder="1" applyAlignment="1" applyProtection="1">
      <alignment horizontal="right" vertical="top"/>
    </xf>
    <xf numFmtId="49" fontId="35" fillId="0" borderId="3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4" fontId="0" fillId="0" borderId="0" xfId="0" applyNumberFormat="1"/>
    <xf numFmtId="49" fontId="41" fillId="0" borderId="0" xfId="0" applyNumberFormat="1" applyFont="1" applyFill="1" applyBorder="1" applyAlignment="1" applyProtection="1">
      <alignment horizontal="left" vertical="top" wrapText="1"/>
    </xf>
    <xf numFmtId="49" fontId="41" fillId="0" borderId="3" xfId="0" applyNumberFormat="1" applyFont="1" applyFill="1" applyBorder="1" applyAlignment="1" applyProtection="1">
      <alignment horizontal="left" vertical="top" wrapText="1"/>
    </xf>
    <xf numFmtId="0" fontId="35" fillId="0" borderId="4" xfId="0" applyNumberFormat="1" applyFont="1" applyFill="1" applyBorder="1" applyAlignment="1" applyProtection="1">
      <alignment horizontal="center" vertical="center" wrapText="1"/>
    </xf>
    <xf numFmtId="49" fontId="39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4" fontId="4" fillId="0" borderId="0" xfId="0" applyNumberFormat="1" applyFont="1" applyFill="1" applyBorder="1" applyAlignment="1" applyProtection="1">
      <alignment horizontal="right" vertical="top"/>
    </xf>
    <xf numFmtId="2" fontId="4" fillId="0" borderId="0" xfId="0" applyNumberFormat="1" applyFont="1" applyFill="1" applyBorder="1" applyAlignment="1" applyProtection="1">
      <alignment horizontal="center" vertical="top"/>
    </xf>
    <xf numFmtId="168" fontId="3" fillId="0" borderId="8" xfId="0" applyNumberFormat="1" applyFont="1" applyFill="1" applyBorder="1" applyAlignment="1" applyProtection="1">
      <alignment horizontal="right" vertical="top"/>
    </xf>
    <xf numFmtId="0" fontId="20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/>
    <xf numFmtId="4" fontId="4" fillId="0" borderId="8" xfId="0" applyNumberFormat="1" applyFont="1" applyFill="1" applyBorder="1" applyAlignment="1" applyProtection="1">
      <alignment horizontal="right" vertical="top"/>
    </xf>
    <xf numFmtId="0" fontId="43" fillId="0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>
      <alignment wrapText="1"/>
    </xf>
    <xf numFmtId="49" fontId="35" fillId="5" borderId="7" xfId="0" applyNumberFormat="1" applyFont="1" applyFill="1" applyBorder="1" applyAlignment="1" applyProtection="1"/>
    <xf numFmtId="49" fontId="41" fillId="5" borderId="0" xfId="0" applyNumberFormat="1" applyFont="1" applyFill="1" applyBorder="1" applyAlignment="1" applyProtection="1">
      <alignment horizontal="right" vertical="top" wrapText="1"/>
    </xf>
    <xf numFmtId="4" fontId="41" fillId="5" borderId="8" xfId="0" applyNumberFormat="1" applyFont="1" applyFill="1" applyBorder="1" applyAlignment="1" applyProtection="1">
      <alignment horizontal="right" vertical="top"/>
    </xf>
    <xf numFmtId="2" fontId="0" fillId="0" borderId="0" xfId="0" applyNumberFormat="1"/>
    <xf numFmtId="0" fontId="7" fillId="0" borderId="0" xfId="0" applyFont="1" applyAlignment="1">
      <alignment horizontal="left" wrapText="1"/>
    </xf>
    <xf numFmtId="0" fontId="7" fillId="0" borderId="1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49" fontId="10" fillId="0" borderId="0" xfId="2" applyNumberFormat="1" applyFont="1" applyAlignment="1">
      <alignment horizontal="center" vertical="center" wrapText="1"/>
    </xf>
    <xf numFmtId="0" fontId="7" fillId="0" borderId="0" xfId="2" quotePrefix="1" applyNumberFormat="1" applyFont="1" applyAlignment="1">
      <alignment horizontal="left" vertical="center" wrapText="1"/>
    </xf>
    <xf numFmtId="0" fontId="7" fillId="0" borderId="0" xfId="2" applyNumberFormat="1" applyFont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2" borderId="13" xfId="2" applyNumberFormat="1" applyFont="1" applyFill="1" applyBorder="1" applyAlignment="1">
      <alignment horizontal="center" vertical="center"/>
    </xf>
    <xf numFmtId="49" fontId="7" fillId="2" borderId="14" xfId="2" applyNumberFormat="1" applyFont="1" applyFill="1" applyBorder="1" applyAlignment="1">
      <alignment horizontal="center" vertical="center"/>
    </xf>
    <xf numFmtId="49" fontId="7" fillId="2" borderId="13" xfId="2" applyNumberFormat="1" applyFont="1" applyFill="1" applyBorder="1" applyAlignment="1">
      <alignment horizontal="center" vertical="center" wrapText="1"/>
    </xf>
    <xf numFmtId="49" fontId="7" fillId="2" borderId="14" xfId="2" applyNumberFormat="1" applyFont="1" applyFill="1" applyBorder="1" applyAlignment="1">
      <alignment horizontal="center" vertical="center" wrapText="1"/>
    </xf>
    <xf numFmtId="49" fontId="7" fillId="0" borderId="0" xfId="2" applyNumberFormat="1" applyFont="1" applyAlignment="1">
      <alignment horizontal="left" vertical="top" wrapText="1"/>
    </xf>
    <xf numFmtId="49" fontId="8" fillId="0" borderId="11" xfId="2" applyNumberFormat="1" applyFont="1" applyBorder="1" applyAlignment="1">
      <alignment horizontal="center" vertical="top" wrapText="1"/>
    </xf>
    <xf numFmtId="49" fontId="8" fillId="0" borderId="12" xfId="2" applyNumberFormat="1" applyFont="1" applyBorder="1" applyAlignment="1">
      <alignment horizontal="center" vertical="top" wrapText="1"/>
    </xf>
    <xf numFmtId="49" fontId="8" fillId="0" borderId="11" xfId="2" applyNumberFormat="1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49" fontId="8" fillId="0" borderId="12" xfId="2" applyNumberFormat="1" applyFont="1" applyBorder="1" applyAlignment="1">
      <alignment horizontal="center" vertical="center" wrapText="1"/>
    </xf>
    <xf numFmtId="2" fontId="7" fillId="3" borderId="11" xfId="2" applyNumberFormat="1" applyFont="1" applyFill="1" applyBorder="1" applyAlignment="1">
      <alignment horizontal="center" vertical="center"/>
    </xf>
    <xf numFmtId="2" fontId="7" fillId="3" borderId="2" xfId="2" applyNumberFormat="1" applyFont="1" applyFill="1" applyBorder="1" applyAlignment="1">
      <alignment horizontal="center" vertical="center"/>
    </xf>
    <xf numFmtId="2" fontId="7" fillId="3" borderId="12" xfId="2" applyNumberFormat="1" applyFont="1" applyFill="1" applyBorder="1" applyAlignment="1">
      <alignment horizontal="center" vertical="center"/>
    </xf>
    <xf numFmtId="49" fontId="16" fillId="0" borderId="0" xfId="2" applyNumberFormat="1" applyFont="1" applyAlignment="1">
      <alignment horizontal="center" vertical="center" wrapText="1"/>
    </xf>
    <xf numFmtId="0" fontId="7" fillId="0" borderId="4" xfId="2" applyFont="1" applyBorder="1" applyAlignment="1">
      <alignment horizontal="center"/>
    </xf>
    <xf numFmtId="0" fontId="7" fillId="0" borderId="11" xfId="2" applyFont="1" applyBorder="1" applyAlignment="1">
      <alignment horizontal="left" wrapText="1"/>
    </xf>
    <xf numFmtId="0" fontId="7" fillId="0" borderId="2" xfId="2" applyFont="1" applyBorder="1" applyAlignment="1">
      <alignment horizontal="left" wrapText="1"/>
    </xf>
    <xf numFmtId="0" fontId="7" fillId="0" borderId="12" xfId="2" applyFont="1" applyBorder="1" applyAlignment="1">
      <alignment horizontal="left" wrapText="1"/>
    </xf>
    <xf numFmtId="0" fontId="6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quotePrefix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7" fillId="3" borderId="0" xfId="3" applyFont="1" applyFill="1" applyBorder="1" applyAlignment="1">
      <alignment horizontal="left" vertical="center" wrapText="1"/>
    </xf>
    <xf numFmtId="0" fontId="7" fillId="0" borderId="0" xfId="3" applyFont="1" applyBorder="1" applyAlignment="1">
      <alignment horizontal="left" vertical="center" wrapText="1"/>
    </xf>
    <xf numFmtId="0" fontId="8" fillId="0" borderId="0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left" vertical="top" wrapText="1"/>
    </xf>
    <xf numFmtId="0" fontId="7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0" fontId="9" fillId="0" borderId="0" xfId="2" applyFont="1" applyBorder="1" applyAlignment="1">
      <alignment horizontal="left" wrapText="1"/>
    </xf>
    <xf numFmtId="0" fontId="21" fillId="0" borderId="3" xfId="9" applyNumberFormat="1" applyFont="1" applyFill="1" applyBorder="1" applyAlignment="1" applyProtection="1">
      <alignment horizontal="center" vertical="top"/>
    </xf>
    <xf numFmtId="49" fontId="36" fillId="0" borderId="0" xfId="0" applyNumberFormat="1" applyFont="1" applyFill="1" applyBorder="1" applyAlignment="1" applyProtection="1">
      <alignment horizontal="left" vertical="top" wrapText="1"/>
    </xf>
    <xf numFmtId="0" fontId="36" fillId="0" borderId="1" xfId="0" applyNumberFormat="1" applyFont="1" applyFill="1" applyBorder="1" applyAlignment="1" applyProtection="1">
      <alignment horizontal="left" wrapText="1"/>
    </xf>
    <xf numFmtId="0" fontId="36" fillId="0" borderId="2" xfId="0" applyNumberFormat="1" applyFont="1" applyFill="1" applyBorder="1" applyAlignment="1" applyProtection="1">
      <alignment horizontal="left" wrapText="1"/>
    </xf>
    <xf numFmtId="49" fontId="36" fillId="0" borderId="1" xfId="0" applyNumberFormat="1" applyFont="1" applyFill="1" applyBorder="1" applyAlignment="1" applyProtection="1">
      <alignment horizontal="center" wrapText="1"/>
    </xf>
    <xf numFmtId="49" fontId="38" fillId="0" borderId="3" xfId="0" applyNumberFormat="1" applyFont="1" applyFill="1" applyBorder="1" applyAlignment="1" applyProtection="1">
      <alignment horizontal="center" vertical="top"/>
    </xf>
    <xf numFmtId="0" fontId="36" fillId="0" borderId="0" xfId="0" applyNumberFormat="1" applyFont="1" applyFill="1" applyBorder="1" applyAlignment="1" applyProtection="1">
      <alignment horizontal="left" vertical="top" wrapText="1"/>
    </xf>
    <xf numFmtId="49" fontId="38" fillId="0" borderId="3" xfId="0" applyNumberFormat="1" applyFont="1" applyFill="1" applyBorder="1" applyAlignment="1" applyProtection="1">
      <alignment horizontal="center"/>
    </xf>
    <xf numFmtId="0" fontId="36" fillId="0" borderId="1" xfId="0" applyNumberFormat="1" applyFont="1" applyFill="1" applyBorder="1" applyAlignment="1" applyProtection="1">
      <alignment wrapText="1"/>
    </xf>
    <xf numFmtId="49" fontId="35" fillId="0" borderId="4" xfId="0" applyNumberFormat="1" applyFont="1" applyFill="1" applyBorder="1" applyAlignment="1" applyProtection="1">
      <alignment horizontal="center" vertical="center" wrapText="1"/>
    </xf>
    <xf numFmtId="0" fontId="35" fillId="0" borderId="4" xfId="0" applyNumberFormat="1" applyFont="1" applyFill="1" applyBorder="1" applyAlignment="1" applyProtection="1">
      <alignment horizontal="center" vertical="center" wrapText="1"/>
    </xf>
    <xf numFmtId="0" fontId="35" fillId="0" borderId="5" xfId="0" applyNumberFormat="1" applyFont="1" applyFill="1" applyBorder="1" applyAlignment="1" applyProtection="1">
      <alignment horizontal="center" vertical="center" wrapText="1"/>
    </xf>
    <xf numFmtId="0" fontId="35" fillId="0" borderId="3" xfId="0" applyNumberFormat="1" applyFont="1" applyFill="1" applyBorder="1" applyAlignment="1" applyProtection="1">
      <alignment horizontal="center" vertical="center" wrapText="1"/>
    </xf>
    <xf numFmtId="0" fontId="35" fillId="0" borderId="6" xfId="0" applyNumberFormat="1" applyFont="1" applyFill="1" applyBorder="1" applyAlignment="1" applyProtection="1">
      <alignment horizontal="center" vertical="center" wrapText="1"/>
    </xf>
    <xf numFmtId="0" fontId="35" fillId="0" borderId="7" xfId="0" applyNumberFormat="1" applyFont="1" applyFill="1" applyBorder="1" applyAlignment="1" applyProtection="1">
      <alignment horizontal="center" vertical="center" wrapText="1"/>
    </xf>
    <xf numFmtId="0" fontId="35" fillId="0" borderId="0" xfId="0" applyNumberFormat="1" applyFont="1" applyFill="1" applyBorder="1" applyAlignment="1" applyProtection="1">
      <alignment horizontal="center" vertical="center" wrapText="1"/>
    </xf>
    <xf numFmtId="0" fontId="35" fillId="0" borderId="8" xfId="0" applyNumberFormat="1" applyFont="1" applyFill="1" applyBorder="1" applyAlignment="1" applyProtection="1">
      <alignment horizontal="center" vertical="center" wrapText="1"/>
    </xf>
    <xf numFmtId="0" fontId="35" fillId="0" borderId="9" xfId="0" applyNumberFormat="1" applyFont="1" applyFill="1" applyBorder="1" applyAlignment="1" applyProtection="1">
      <alignment horizontal="center" vertical="center" wrapText="1"/>
    </xf>
    <xf numFmtId="0" fontId="35" fillId="0" borderId="1" xfId="0" applyNumberFormat="1" applyFont="1" applyFill="1" applyBorder="1" applyAlignment="1" applyProtection="1">
      <alignment horizontal="center" vertical="center" wrapText="1"/>
    </xf>
    <xf numFmtId="0" fontId="35" fillId="0" borderId="10" xfId="0" applyNumberFormat="1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wrapText="1"/>
    </xf>
    <xf numFmtId="49" fontId="39" fillId="0" borderId="0" xfId="0" applyNumberFormat="1" applyFont="1" applyFill="1" applyBorder="1" applyAlignment="1" applyProtection="1">
      <alignment horizontal="center"/>
    </xf>
    <xf numFmtId="49" fontId="36" fillId="0" borderId="1" xfId="0" applyNumberFormat="1" applyFont="1" applyFill="1" applyBorder="1" applyAlignment="1" applyProtection="1">
      <alignment horizontal="left" wrapText="1"/>
    </xf>
    <xf numFmtId="0" fontId="35" fillId="0" borderId="11" xfId="0" applyNumberFormat="1" applyFont="1" applyFill="1" applyBorder="1" applyAlignment="1" applyProtection="1">
      <alignment horizontal="center" vertical="center"/>
    </xf>
    <xf numFmtId="0" fontId="35" fillId="0" borderId="2" xfId="0" applyNumberFormat="1" applyFont="1" applyFill="1" applyBorder="1" applyAlignment="1" applyProtection="1">
      <alignment horizontal="center" vertical="center"/>
    </xf>
    <xf numFmtId="0" fontId="35" fillId="0" borderId="12" xfId="0" applyNumberFormat="1" applyFont="1" applyFill="1" applyBorder="1" applyAlignment="1" applyProtection="1">
      <alignment horizontal="center" vertical="center"/>
    </xf>
    <xf numFmtId="49" fontId="41" fillId="0" borderId="11" xfId="0" applyNumberFormat="1" applyFont="1" applyFill="1" applyBorder="1" applyAlignment="1" applyProtection="1">
      <alignment horizontal="left" vertical="center" wrapText="1"/>
    </xf>
    <xf numFmtId="49" fontId="41" fillId="0" borderId="2" xfId="0" applyNumberFormat="1" applyFont="1" applyFill="1" applyBorder="1" applyAlignment="1" applyProtection="1">
      <alignment horizontal="left" vertical="center" wrapText="1"/>
    </xf>
    <xf numFmtId="49" fontId="41" fillId="0" borderId="12" xfId="0" applyNumberFormat="1" applyFont="1" applyFill="1" applyBorder="1" applyAlignment="1" applyProtection="1">
      <alignment horizontal="left" vertical="center" wrapText="1"/>
    </xf>
    <xf numFmtId="0" fontId="41" fillId="0" borderId="3" xfId="0" applyNumberFormat="1" applyFont="1" applyFill="1" applyBorder="1" applyAlignment="1" applyProtection="1">
      <alignment horizontal="left" vertical="top" wrapText="1"/>
    </xf>
    <xf numFmtId="0" fontId="35" fillId="0" borderId="0" xfId="0" applyNumberFormat="1" applyFont="1" applyFill="1" applyBorder="1" applyAlignment="1" applyProtection="1">
      <alignment horizontal="left" vertical="top" wrapText="1"/>
    </xf>
    <xf numFmtId="0" fontId="35" fillId="0" borderId="8" xfId="0" applyNumberFormat="1" applyFont="1" applyFill="1" applyBorder="1" applyAlignment="1" applyProtection="1">
      <alignment horizontal="left" vertical="top" wrapText="1"/>
    </xf>
    <xf numFmtId="49" fontId="41" fillId="0" borderId="3" xfId="0" applyNumberFormat="1" applyFont="1" applyFill="1" applyBorder="1" applyAlignment="1" applyProtection="1">
      <alignment horizontal="left" vertical="top" wrapText="1"/>
    </xf>
    <xf numFmtId="49" fontId="35" fillId="0" borderId="0" xfId="0" applyNumberFormat="1" applyFont="1" applyFill="1" applyBorder="1" applyAlignment="1" applyProtection="1">
      <alignment horizontal="left" vertical="top" wrapText="1"/>
    </xf>
    <xf numFmtId="49" fontId="41" fillId="0" borderId="0" xfId="0" applyNumberFormat="1" applyFont="1" applyFill="1" applyBorder="1" applyAlignment="1" applyProtection="1">
      <alignment horizontal="left" vertical="top" wrapText="1"/>
    </xf>
    <xf numFmtId="49" fontId="35" fillId="0" borderId="0" xfId="0" applyNumberFormat="1" applyFont="1" applyFill="1" applyBorder="1" applyAlignment="1" applyProtection="1">
      <alignment vertical="top" wrapText="1"/>
    </xf>
    <xf numFmtId="49" fontId="19" fillId="0" borderId="1" xfId="9" applyNumberFormat="1" applyFont="1" applyFill="1" applyBorder="1" applyAlignment="1" applyProtection="1">
      <alignment vertical="top" wrapText="1"/>
    </xf>
    <xf numFmtId="49" fontId="19" fillId="0" borderId="1" xfId="9" applyNumberFormat="1" applyFont="1" applyFill="1" applyBorder="1" applyAlignment="1" applyProtection="1">
      <alignment horizontal="right" wrapText="1"/>
    </xf>
    <xf numFmtId="0" fontId="35" fillId="0" borderId="0" xfId="0" applyNumberFormat="1" applyFont="1" applyFill="1" applyBorder="1" applyAlignment="1" applyProtection="1">
      <alignment horizontal="left" vertical="top"/>
    </xf>
    <xf numFmtId="0" fontId="23" fillId="0" borderId="0" xfId="11" applyNumberFormat="1" applyFont="1" applyFill="1" applyBorder="1" applyAlignment="1" applyProtection="1">
      <alignment horizontal="center"/>
    </xf>
    <xf numFmtId="0" fontId="24" fillId="0" borderId="1" xfId="11" applyNumberFormat="1" applyFont="1" applyFill="1" applyBorder="1" applyAlignment="1" applyProtection="1">
      <alignment horizontal="center" wrapText="1"/>
    </xf>
    <xf numFmtId="0" fontId="26" fillId="0" borderId="0" xfId="11" applyNumberFormat="1" applyFont="1" applyFill="1" applyBorder="1" applyAlignment="1" applyProtection="1">
      <alignment horizontal="center" vertical="top" wrapText="1"/>
    </xf>
    <xf numFmtId="0" fontId="27" fillId="0" borderId="0" xfId="11" applyNumberFormat="1" applyFont="1" applyFill="1" applyBorder="1" applyAlignment="1" applyProtection="1">
      <alignment horizontal="center" vertical="top" wrapText="1"/>
    </xf>
    <xf numFmtId="0" fontId="25" fillId="0" borderId="4" xfId="9" applyNumberFormat="1" applyFont="1" applyFill="1" applyBorder="1" applyAlignment="1" applyProtection="1">
      <alignment horizontal="center" vertical="center" wrapText="1"/>
    </xf>
    <xf numFmtId="0" fontId="25" fillId="0" borderId="4" xfId="9" applyNumberFormat="1" applyFont="1" applyFill="1" applyBorder="1" applyAlignment="1" applyProtection="1">
      <alignment horizontal="center" vertical="center" textRotation="90" wrapText="1"/>
    </xf>
    <xf numFmtId="0" fontId="25" fillId="0" borderId="4" xfId="11" applyNumberFormat="1" applyFont="1" applyFill="1" applyBorder="1" applyAlignment="1" applyProtection="1">
      <alignment horizontal="center" vertical="center" textRotation="90" wrapText="1"/>
    </xf>
    <xf numFmtId="49" fontId="29" fillId="0" borderId="1" xfId="9" applyNumberFormat="1" applyFont="1" applyFill="1" applyBorder="1" applyAlignment="1" applyProtection="1">
      <alignment horizontal="center" vertical="top" wrapText="1"/>
    </xf>
    <xf numFmtId="0" fontId="29" fillId="0" borderId="1" xfId="9" applyNumberFormat="1" applyFont="1" applyFill="1" applyBorder="1" applyAlignment="1" applyProtection="1">
      <alignment horizontal="center" vertical="top" wrapText="1"/>
    </xf>
    <xf numFmtId="0" fontId="29" fillId="0" borderId="1" xfId="9" applyNumberFormat="1" applyFont="1" applyFill="1" applyBorder="1" applyAlignment="1" applyProtection="1">
      <alignment horizontal="center" wrapText="1"/>
    </xf>
    <xf numFmtId="0" fontId="22" fillId="0" borderId="4" xfId="11" applyNumberFormat="1" applyFont="1" applyFill="1" applyBorder="1" applyAlignment="1" applyProtection="1">
      <alignment horizontal="left" vertical="center"/>
    </xf>
    <xf numFmtId="0" fontId="25" fillId="0" borderId="11" xfId="9" applyNumberFormat="1" applyFont="1" applyFill="1" applyBorder="1" applyAlignment="1" applyProtection="1">
      <alignment horizontal="center" vertical="center" wrapText="1"/>
    </xf>
    <xf numFmtId="0" fontId="25" fillId="0" borderId="2" xfId="9" applyNumberFormat="1" applyFont="1" applyFill="1" applyBorder="1" applyAlignment="1" applyProtection="1">
      <alignment horizontal="center" vertical="center" wrapText="1"/>
    </xf>
    <xf numFmtId="0" fontId="25" fillId="0" borderId="12" xfId="9" applyNumberFormat="1" applyFont="1" applyFill="1" applyBorder="1" applyAlignment="1" applyProtection="1">
      <alignment horizontal="center" vertical="center" wrapText="1"/>
    </xf>
    <xf numFmtId="0" fontId="25" fillId="0" borderId="13" xfId="9" applyNumberFormat="1" applyFont="1" applyFill="1" applyBorder="1" applyAlignment="1" applyProtection="1">
      <alignment horizontal="center" vertical="center" textRotation="90" wrapText="1"/>
    </xf>
    <xf numFmtId="0" fontId="25" fillId="0" borderId="14" xfId="9" applyNumberFormat="1" applyFont="1" applyFill="1" applyBorder="1" applyAlignment="1" applyProtection="1">
      <alignment horizontal="center" vertical="center" textRotation="90" wrapText="1"/>
    </xf>
    <xf numFmtId="49" fontId="41" fillId="5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left" vertical="top" wrapText="1"/>
    </xf>
  </cellXfs>
  <cellStyles count="12">
    <cellStyle name="Обычный" xfId="0" builtinId="0"/>
    <cellStyle name="Обычный 2" xfId="2"/>
    <cellStyle name="Обычный 2 2" xfId="3"/>
    <cellStyle name="Обычный 2 3" xfId="9"/>
    <cellStyle name="Обычный 3" xfId="8"/>
    <cellStyle name="Обычный 3 2 3" xfId="10"/>
    <cellStyle name="Обычный 3 3" xfId="4"/>
    <cellStyle name="Обычный 4" xfId="1"/>
    <cellStyle name="Обычный 5" xfId="7"/>
    <cellStyle name="Обычный 6" xfId="11"/>
    <cellStyle name="Финансовый 2" xfId="5"/>
    <cellStyle name="Финансовый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2" name="AutoShape 9" descr="https://www.garant.ru/files/0/6/1373660/pict0-73760104.png"/>
        <xdr:cNvSpPr>
          <a:spLocks noChangeAspect="1" noChangeArrowheads="1"/>
        </xdr:cNvSpPr>
      </xdr:nvSpPr>
      <xdr:spPr bwMode="auto">
        <a:xfrm>
          <a:off x="2011680" y="915924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3" name="AutoShape 10" descr="https://www.garant.ru/files/0/6/1373660/pict1-73760104.png"/>
        <xdr:cNvSpPr>
          <a:spLocks noChangeAspect="1" noChangeArrowheads="1"/>
        </xdr:cNvSpPr>
      </xdr:nvSpPr>
      <xdr:spPr bwMode="auto">
        <a:xfrm>
          <a:off x="2011680" y="915924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25</xdr:row>
      <xdr:rowOff>0</xdr:rowOff>
    </xdr:to>
    <xdr:sp macro="" textlink="">
      <xdr:nvSpPr>
        <xdr:cNvPr id="4" name="AutoShape 11" descr="https://www.garant.ru/files/0/6/1373660/pict2-73760104.png"/>
        <xdr:cNvSpPr>
          <a:spLocks noChangeAspect="1" noChangeArrowheads="1"/>
        </xdr:cNvSpPr>
      </xdr:nvSpPr>
      <xdr:spPr bwMode="auto">
        <a:xfrm>
          <a:off x="2011680" y="915924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24</xdr:row>
      <xdr:rowOff>0</xdr:rowOff>
    </xdr:from>
    <xdr:ext cx="304800" cy="190500"/>
    <xdr:sp macro="" textlink="">
      <xdr:nvSpPr>
        <xdr:cNvPr id="5" name="AutoShape 11" descr="https://www.garant.ru/files/0/6/1373660/pict2-73760104.png"/>
        <xdr:cNvSpPr>
          <a:spLocks noChangeAspect="1" noChangeArrowheads="1"/>
        </xdr:cNvSpPr>
      </xdr:nvSpPr>
      <xdr:spPr bwMode="auto">
        <a:xfrm>
          <a:off x="2011680" y="915924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190500"/>
    <xdr:sp macro="" textlink="">
      <xdr:nvSpPr>
        <xdr:cNvPr id="6" name="AutoShape 11" descr="https://www.garant.ru/files/0/6/1373660/pict2-73760104.png"/>
        <xdr:cNvSpPr>
          <a:spLocks noChangeAspect="1" noChangeArrowheads="1"/>
        </xdr:cNvSpPr>
      </xdr:nvSpPr>
      <xdr:spPr bwMode="auto">
        <a:xfrm>
          <a:off x="2011680" y="915924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190500"/>
    <xdr:sp macro="" textlink="">
      <xdr:nvSpPr>
        <xdr:cNvPr id="7" name="AutoShape 11" descr="https://www.garant.ru/files/0/6/1373660/pict2-73760104.png"/>
        <xdr:cNvSpPr>
          <a:spLocks noChangeAspect="1" noChangeArrowheads="1"/>
        </xdr:cNvSpPr>
      </xdr:nvSpPr>
      <xdr:spPr bwMode="auto">
        <a:xfrm>
          <a:off x="2011680" y="915924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190500"/>
    <xdr:sp macro="" textlink="">
      <xdr:nvSpPr>
        <xdr:cNvPr id="8" name="AutoShape 9" descr="https://www.garant.ru/files/0/6/1373660/pict0-73760104.png"/>
        <xdr:cNvSpPr>
          <a:spLocks noChangeAspect="1" noChangeArrowheads="1"/>
        </xdr:cNvSpPr>
      </xdr:nvSpPr>
      <xdr:spPr bwMode="auto">
        <a:xfrm>
          <a:off x="2011680" y="1054608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190500"/>
    <xdr:sp macro="" textlink="">
      <xdr:nvSpPr>
        <xdr:cNvPr id="9" name="AutoShape 10" descr="https://www.garant.ru/files/0/6/1373660/pict1-73760104.png"/>
        <xdr:cNvSpPr>
          <a:spLocks noChangeAspect="1" noChangeArrowheads="1"/>
        </xdr:cNvSpPr>
      </xdr:nvSpPr>
      <xdr:spPr bwMode="auto">
        <a:xfrm>
          <a:off x="2011680" y="1071372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190500"/>
    <xdr:sp macro="" textlink="">
      <xdr:nvSpPr>
        <xdr:cNvPr id="10" name="AutoShape 11" descr="https://www.garant.ru/files/0/6/1373660/pict2-73760104.png"/>
        <xdr:cNvSpPr>
          <a:spLocks noChangeAspect="1" noChangeArrowheads="1"/>
        </xdr:cNvSpPr>
      </xdr:nvSpPr>
      <xdr:spPr bwMode="auto">
        <a:xfrm>
          <a:off x="2011680" y="1147572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190500"/>
    <xdr:sp macro="" textlink="">
      <xdr:nvSpPr>
        <xdr:cNvPr id="11" name="AutoShape 11" descr="https://www.garant.ru/files/0/6/1373660/pict2-73760104.png"/>
        <xdr:cNvSpPr>
          <a:spLocks noChangeAspect="1" noChangeArrowheads="1"/>
        </xdr:cNvSpPr>
      </xdr:nvSpPr>
      <xdr:spPr bwMode="auto">
        <a:xfrm>
          <a:off x="2011680" y="1147572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190500"/>
    <xdr:sp macro="" textlink="">
      <xdr:nvSpPr>
        <xdr:cNvPr id="12" name="AutoShape 11" descr="https://www.garant.ru/files/0/6/1373660/pict2-73760104.png"/>
        <xdr:cNvSpPr>
          <a:spLocks noChangeAspect="1" noChangeArrowheads="1"/>
        </xdr:cNvSpPr>
      </xdr:nvSpPr>
      <xdr:spPr bwMode="auto">
        <a:xfrm>
          <a:off x="2011680" y="1167384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190500"/>
    <xdr:sp macro="" textlink="">
      <xdr:nvSpPr>
        <xdr:cNvPr id="13" name="AutoShape 11" descr="https://www.garant.ru/files/0/6/1373660/pict2-73760104.png"/>
        <xdr:cNvSpPr>
          <a:spLocks noChangeAspect="1" noChangeArrowheads="1"/>
        </xdr:cNvSpPr>
      </xdr:nvSpPr>
      <xdr:spPr bwMode="auto">
        <a:xfrm>
          <a:off x="2011680" y="1167384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190500</xdr:rowOff>
    </xdr:to>
    <xdr:sp macro="" textlink="">
      <xdr:nvSpPr>
        <xdr:cNvPr id="14" name="AutoShape 9" descr="https://www.garant.ru/files/0/6/1373660/pict0-73760104.png"/>
        <xdr:cNvSpPr>
          <a:spLocks noChangeAspect="1" noChangeArrowheads="1"/>
        </xdr:cNvSpPr>
      </xdr:nvSpPr>
      <xdr:spPr bwMode="auto">
        <a:xfrm>
          <a:off x="2011680" y="915924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190500</xdr:rowOff>
    </xdr:to>
    <xdr:sp macro="" textlink="">
      <xdr:nvSpPr>
        <xdr:cNvPr id="15" name="AutoShape 10" descr="https://www.garant.ru/files/0/6/1373660/pict1-73760104.png"/>
        <xdr:cNvSpPr>
          <a:spLocks noChangeAspect="1" noChangeArrowheads="1"/>
        </xdr:cNvSpPr>
      </xdr:nvSpPr>
      <xdr:spPr bwMode="auto">
        <a:xfrm>
          <a:off x="2011680" y="935736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190500</xdr:rowOff>
    </xdr:to>
    <xdr:sp macro="" textlink="">
      <xdr:nvSpPr>
        <xdr:cNvPr id="16" name="AutoShape 11" descr="https://www.garant.ru/files/0/6/1373660/pict2-73760104.png"/>
        <xdr:cNvSpPr>
          <a:spLocks noChangeAspect="1" noChangeArrowheads="1"/>
        </xdr:cNvSpPr>
      </xdr:nvSpPr>
      <xdr:spPr bwMode="auto">
        <a:xfrm>
          <a:off x="2011680" y="935736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25</xdr:row>
      <xdr:rowOff>0</xdr:rowOff>
    </xdr:from>
    <xdr:ext cx="304800" cy="190500"/>
    <xdr:sp macro="" textlink="">
      <xdr:nvSpPr>
        <xdr:cNvPr id="17" name="AutoShape 11" descr="https://www.garant.ru/files/0/6/1373660/pict2-73760104.png"/>
        <xdr:cNvSpPr>
          <a:spLocks noChangeAspect="1" noChangeArrowheads="1"/>
        </xdr:cNvSpPr>
      </xdr:nvSpPr>
      <xdr:spPr bwMode="auto">
        <a:xfrm>
          <a:off x="2011680" y="935736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190500"/>
    <xdr:sp macro="" textlink="">
      <xdr:nvSpPr>
        <xdr:cNvPr id="18" name="AutoShape 11" descr="https://www.garant.ru/files/0/6/1373660/pict2-73760104.png"/>
        <xdr:cNvSpPr>
          <a:spLocks noChangeAspect="1" noChangeArrowheads="1"/>
        </xdr:cNvSpPr>
      </xdr:nvSpPr>
      <xdr:spPr bwMode="auto">
        <a:xfrm>
          <a:off x="2011680" y="935736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190500"/>
    <xdr:sp macro="" textlink="">
      <xdr:nvSpPr>
        <xdr:cNvPr id="19" name="AutoShape 11" descr="https://www.garant.ru/files/0/6/1373660/pict2-73760104.png"/>
        <xdr:cNvSpPr>
          <a:spLocks noChangeAspect="1" noChangeArrowheads="1"/>
        </xdr:cNvSpPr>
      </xdr:nvSpPr>
      <xdr:spPr bwMode="auto">
        <a:xfrm>
          <a:off x="2011680" y="935736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37"/>
  <sheetViews>
    <sheetView view="pageBreakPreview" topLeftCell="A14" zoomScaleNormal="100" zoomScaleSheetLayoutView="100" workbookViewId="0">
      <selection activeCell="C11" sqref="C11"/>
    </sheetView>
  </sheetViews>
  <sheetFormatPr defaultColWidth="9.140625" defaultRowHeight="12.75" x14ac:dyDescent="0.2"/>
  <cols>
    <col min="1" max="1" width="3.85546875" style="9" customWidth="1"/>
    <col min="2" max="2" width="41" style="9" customWidth="1"/>
    <col min="3" max="3" width="16.5703125" style="9" customWidth="1"/>
    <col min="4" max="4" width="13.85546875" style="9" customWidth="1"/>
    <col min="5" max="5" width="19.28515625" style="9" customWidth="1"/>
    <col min="6" max="6" width="15.42578125" style="9" customWidth="1"/>
    <col min="7" max="7" width="17.42578125" style="9" customWidth="1"/>
    <col min="8" max="16384" width="9.140625" style="9"/>
  </cols>
  <sheetData>
    <row r="1" spans="2:7" ht="25.5" customHeight="1" x14ac:dyDescent="0.2">
      <c r="B1" s="248" t="s">
        <v>86</v>
      </c>
      <c r="C1" s="248"/>
      <c r="D1" s="248"/>
      <c r="E1" s="248"/>
      <c r="F1" s="248"/>
      <c r="G1" s="248"/>
    </row>
    <row r="2" spans="2:7" ht="72" customHeight="1" x14ac:dyDescent="0.2">
      <c r="B2" s="10" t="s">
        <v>83</v>
      </c>
      <c r="C2" s="249" t="e">
        <f>#REF!</f>
        <v>#REF!</v>
      </c>
      <c r="D2" s="250"/>
      <c r="E2" s="250"/>
      <c r="F2" s="250"/>
      <c r="G2" s="250"/>
    </row>
    <row r="3" spans="2:7" ht="50.25" customHeight="1" x14ac:dyDescent="0.2">
      <c r="B3" s="10" t="s">
        <v>87</v>
      </c>
      <c r="C3" s="251" t="s">
        <v>397</v>
      </c>
      <c r="D3" s="251"/>
      <c r="E3" s="251"/>
      <c r="F3" s="251"/>
      <c r="G3" s="251"/>
    </row>
    <row r="4" spans="2:7" ht="15.75" x14ac:dyDescent="0.25">
      <c r="B4" s="11"/>
      <c r="C4" s="11"/>
      <c r="D4" s="11"/>
      <c r="E4" s="11"/>
      <c r="F4" s="11"/>
      <c r="G4" s="11"/>
    </row>
    <row r="5" spans="2:7" ht="15.75" x14ac:dyDescent="0.25">
      <c r="B5" s="12" t="s">
        <v>88</v>
      </c>
      <c r="C5" s="11"/>
      <c r="D5" s="11"/>
      <c r="E5" s="11"/>
      <c r="F5" s="11"/>
      <c r="G5" s="11"/>
    </row>
    <row r="6" spans="2:7" ht="15.75" x14ac:dyDescent="0.25">
      <c r="B6" s="12" t="s">
        <v>89</v>
      </c>
      <c r="C6" s="13"/>
      <c r="D6" s="13"/>
      <c r="E6" s="13"/>
      <c r="F6" s="13"/>
      <c r="G6" s="13"/>
    </row>
    <row r="7" spans="2:7" ht="15.75" x14ac:dyDescent="0.25">
      <c r="C7" s="12"/>
      <c r="D7" s="12"/>
      <c r="E7" s="12"/>
      <c r="F7" s="12"/>
      <c r="G7" s="12"/>
    </row>
    <row r="8" spans="2:7" x14ac:dyDescent="0.2">
      <c r="B8" s="252" t="s">
        <v>33</v>
      </c>
      <c r="C8" s="254" t="s">
        <v>182</v>
      </c>
      <c r="D8" s="254" t="s">
        <v>90</v>
      </c>
      <c r="E8" s="254" t="s">
        <v>91</v>
      </c>
      <c r="F8" s="254" t="s">
        <v>92</v>
      </c>
      <c r="G8" s="254" t="s">
        <v>93</v>
      </c>
    </row>
    <row r="9" spans="2:7" ht="96.75" customHeight="1" x14ac:dyDescent="0.2">
      <c r="B9" s="253"/>
      <c r="C9" s="255"/>
      <c r="D9" s="255"/>
      <c r="E9" s="255"/>
      <c r="F9" s="255"/>
      <c r="G9" s="255"/>
    </row>
    <row r="10" spans="2:7" ht="15.75" x14ac:dyDescent="0.25">
      <c r="B10" s="14">
        <v>1</v>
      </c>
      <c r="C10" s="14">
        <v>2</v>
      </c>
      <c r="D10" s="14">
        <v>3</v>
      </c>
      <c r="E10" s="14">
        <v>4</v>
      </c>
      <c r="F10" s="14">
        <v>5</v>
      </c>
      <c r="G10" s="14">
        <v>6</v>
      </c>
    </row>
    <row r="11" spans="2:7" ht="126" customHeight="1" x14ac:dyDescent="0.2">
      <c r="B11" s="40" t="s">
        <v>227</v>
      </c>
      <c r="C11" s="15">
        <f>C12+C13</f>
        <v>3914125.81</v>
      </c>
      <c r="D11" s="16">
        <f>$D$19</f>
        <v>1</v>
      </c>
      <c r="E11" s="15">
        <f>E12+E13</f>
        <v>3914125.81</v>
      </c>
      <c r="F11" s="17">
        <f>$G$28</f>
        <v>1.0043</v>
      </c>
      <c r="G11" s="15">
        <f>G12+G13</f>
        <v>3930956.55</v>
      </c>
    </row>
    <row r="12" spans="2:7" s="21" customFormat="1" ht="40.9" customHeight="1" x14ac:dyDescent="0.2">
      <c r="B12" s="6" t="s">
        <v>177</v>
      </c>
      <c r="C12" s="18">
        <f>'ЛС '!P337</f>
        <v>1339440.6000000001</v>
      </c>
      <c r="D12" s="19">
        <f>$D$19</f>
        <v>1</v>
      </c>
      <c r="E12" s="18">
        <f>C12*D12</f>
        <v>1339440.6000000001</v>
      </c>
      <c r="F12" s="20">
        <f>$G$28</f>
        <v>1.0043</v>
      </c>
      <c r="G12" s="18">
        <f>E12*F12</f>
        <v>1345200.19</v>
      </c>
    </row>
    <row r="13" spans="2:7" s="21" customFormat="1" ht="40.9" customHeight="1" x14ac:dyDescent="0.2">
      <c r="B13" s="6" t="s">
        <v>178</v>
      </c>
      <c r="C13" s="18">
        <f>'ЛС '!P345</f>
        <v>2574685.21</v>
      </c>
      <c r="D13" s="19">
        <f>$D$19</f>
        <v>1</v>
      </c>
      <c r="E13" s="18">
        <f>C13*D13</f>
        <v>2574685.21</v>
      </c>
      <c r="F13" s="20">
        <f>$G$28</f>
        <v>1.0043</v>
      </c>
      <c r="G13" s="18">
        <f>E13*F13</f>
        <v>2585756.36</v>
      </c>
    </row>
    <row r="14" spans="2:7" ht="25.15" customHeight="1" x14ac:dyDescent="0.2">
      <c r="B14" s="40" t="s">
        <v>223</v>
      </c>
      <c r="C14" s="15">
        <f>C11*2%</f>
        <v>78282.52</v>
      </c>
      <c r="D14" s="16"/>
      <c r="E14" s="15">
        <f>E11*2%</f>
        <v>78282.52</v>
      </c>
      <c r="F14" s="17"/>
      <c r="G14" s="15">
        <f>G11*2%</f>
        <v>78619.13</v>
      </c>
    </row>
    <row r="15" spans="2:7" s="45" customFormat="1" ht="15.75" x14ac:dyDescent="0.25">
      <c r="B15" s="42" t="s">
        <v>94</v>
      </c>
      <c r="C15" s="43">
        <f>C11+C14</f>
        <v>3992408.33</v>
      </c>
      <c r="D15" s="44"/>
      <c r="E15" s="43">
        <f>E11+E14</f>
        <v>3992408.33</v>
      </c>
      <c r="F15" s="44"/>
      <c r="G15" s="43">
        <f>G11+G14</f>
        <v>4009575.68</v>
      </c>
    </row>
    <row r="16" spans="2:7" ht="15.75" x14ac:dyDescent="0.25">
      <c r="B16" s="22" t="s">
        <v>95</v>
      </c>
      <c r="C16" s="23">
        <f>C15*0.2</f>
        <v>798481.67</v>
      </c>
      <c r="D16" s="24"/>
      <c r="E16" s="23">
        <f>E15*0.2</f>
        <v>798481.67</v>
      </c>
      <c r="F16" s="24"/>
      <c r="G16" s="23">
        <f>G15*0.2</f>
        <v>801915.14</v>
      </c>
    </row>
    <row r="17" spans="2:15" s="45" customFormat="1" ht="19.5" customHeight="1" x14ac:dyDescent="0.25">
      <c r="B17" s="42" t="s">
        <v>96</v>
      </c>
      <c r="C17" s="43">
        <f>C15+C16</f>
        <v>4790890</v>
      </c>
      <c r="D17" s="44"/>
      <c r="E17" s="43">
        <f>E15+E16</f>
        <v>4790890</v>
      </c>
      <c r="F17" s="44"/>
      <c r="G17" s="43">
        <f>G15+G16</f>
        <v>4811490.82</v>
      </c>
    </row>
    <row r="18" spans="2:15" ht="34.5" customHeight="1" x14ac:dyDescent="0.25">
      <c r="B18" s="256" t="s">
        <v>97</v>
      </c>
      <c r="C18" s="256"/>
      <c r="D18" s="25"/>
      <c r="E18" s="12"/>
      <c r="F18" s="12"/>
      <c r="G18" s="12"/>
      <c r="H18" s="41"/>
    </row>
    <row r="19" spans="2:15" ht="113.25" hidden="1" customHeight="1" x14ac:dyDescent="0.2">
      <c r="B19" s="257"/>
      <c r="C19" s="258"/>
      <c r="D19" s="46">
        <v>1</v>
      </c>
      <c r="E19" s="259" t="s">
        <v>108</v>
      </c>
      <c r="F19" s="260"/>
      <c r="G19" s="261"/>
    </row>
    <row r="20" spans="2:15" ht="15.75" customHeight="1" x14ac:dyDescent="0.2">
      <c r="B20" s="265" t="s">
        <v>98</v>
      </c>
      <c r="C20" s="265"/>
      <c r="D20" s="265"/>
      <c r="E20" s="265"/>
      <c r="F20" s="265"/>
      <c r="G20" s="265"/>
    </row>
    <row r="21" spans="2:15" ht="15.75" x14ac:dyDescent="0.25">
      <c r="B21" s="26"/>
      <c r="C21" s="26"/>
      <c r="D21" s="26"/>
      <c r="E21" s="26"/>
      <c r="F21" s="27"/>
      <c r="G21" s="27"/>
    </row>
    <row r="22" spans="2:15" ht="15.75" x14ac:dyDescent="0.25">
      <c r="B22" s="266" t="s">
        <v>99</v>
      </c>
      <c r="C22" s="266"/>
      <c r="D22" s="266"/>
      <c r="E22" s="266"/>
      <c r="F22" s="266"/>
      <c r="G22" s="28">
        <v>45566</v>
      </c>
      <c r="I22" s="9" t="s">
        <v>181</v>
      </c>
    </row>
    <row r="23" spans="2:15" ht="15.75" x14ac:dyDescent="0.25">
      <c r="B23" s="245" t="s">
        <v>100</v>
      </c>
      <c r="C23" s="246"/>
      <c r="D23" s="246"/>
      <c r="E23" s="246"/>
      <c r="F23" s="247"/>
      <c r="G23" s="29">
        <f>ROUNDUP((G25-G24)/30.5,1)</f>
        <v>0.5</v>
      </c>
    </row>
    <row r="24" spans="2:15" ht="15.75" x14ac:dyDescent="0.25">
      <c r="B24" s="245" t="s">
        <v>101</v>
      </c>
      <c r="C24" s="246"/>
      <c r="D24" s="246"/>
      <c r="E24" s="246"/>
      <c r="F24" s="247"/>
      <c r="G24" s="30">
        <v>45611</v>
      </c>
    </row>
    <row r="25" spans="2:15" ht="15.75" x14ac:dyDescent="0.25">
      <c r="B25" s="245" t="s">
        <v>102</v>
      </c>
      <c r="C25" s="246"/>
      <c r="D25" s="246"/>
      <c r="E25" s="246"/>
      <c r="F25" s="247"/>
      <c r="G25" s="30">
        <v>45625</v>
      </c>
    </row>
    <row r="26" spans="2:15" ht="37.5" customHeight="1" x14ac:dyDescent="0.25">
      <c r="B26" s="267" t="s">
        <v>103</v>
      </c>
      <c r="C26" s="268"/>
      <c r="D26" s="268"/>
      <c r="E26" s="268"/>
      <c r="F26" s="269"/>
      <c r="G26" s="47">
        <v>1.0529999999999999</v>
      </c>
    </row>
    <row r="27" spans="2:15" ht="15.75" x14ac:dyDescent="0.25">
      <c r="B27" s="31" t="s">
        <v>104</v>
      </c>
      <c r="C27" s="31"/>
      <c r="D27" s="31"/>
      <c r="E27" s="32">
        <f>G26</f>
        <v>1.0529999999999999</v>
      </c>
      <c r="F27" s="33" t="s">
        <v>105</v>
      </c>
      <c r="G27" s="34">
        <f>G26^(1/12)</f>
        <v>1.0043</v>
      </c>
    </row>
    <row r="28" spans="2:15" ht="27.75" customHeight="1" x14ac:dyDescent="0.25">
      <c r="B28" s="35" t="s">
        <v>106</v>
      </c>
      <c r="C28" s="35"/>
      <c r="D28" s="262" t="str">
        <f>CONCATENATE("(",G27,"^",ROUNDUP((G25-G22)/30.5,1),"-1)/2+1")</f>
        <v>(1,0043^2-1)/2+1</v>
      </c>
      <c r="E28" s="263"/>
      <c r="F28" s="264"/>
      <c r="G28" s="36">
        <f>(G27^ROUNDUP((G25-G22)/30.5,1)-1)/2+1</f>
        <v>1.0043</v>
      </c>
      <c r="I28" s="37"/>
    </row>
    <row r="30" spans="2:15" ht="15.75" x14ac:dyDescent="0.25">
      <c r="B30" s="49" t="s">
        <v>112</v>
      </c>
      <c r="C30" s="50"/>
      <c r="D30" s="5"/>
      <c r="E30" s="54"/>
      <c r="F30" s="54"/>
      <c r="G30" s="54"/>
    </row>
    <row r="31" spans="2:15" ht="43.9" customHeight="1" x14ac:dyDescent="0.25">
      <c r="B31" s="244" t="e">
        <f>#REF!</f>
        <v>#REF!</v>
      </c>
      <c r="C31" s="244"/>
      <c r="D31" s="244"/>
      <c r="E31" s="53"/>
      <c r="F31" s="55"/>
      <c r="G31" s="51" t="s">
        <v>396</v>
      </c>
      <c r="H31" s="39"/>
      <c r="I31" s="8"/>
      <c r="J31" s="8"/>
      <c r="K31" s="8"/>
      <c r="L31" s="8"/>
      <c r="M31" s="8"/>
      <c r="N31" s="8"/>
      <c r="O31" s="8"/>
    </row>
    <row r="32" spans="2:15" ht="15.75" x14ac:dyDescent="0.25">
      <c r="B32" s="52"/>
      <c r="C32" s="52"/>
      <c r="D32" s="55"/>
      <c r="E32" s="53"/>
      <c r="F32" s="55"/>
      <c r="G32" s="51"/>
      <c r="H32" s="38"/>
      <c r="I32" s="8"/>
      <c r="J32" s="8"/>
      <c r="K32" s="8"/>
      <c r="L32" s="7"/>
      <c r="M32" s="7"/>
    </row>
    <row r="33" spans="2:7" ht="15.75" x14ac:dyDescent="0.25">
      <c r="B33" s="49" t="s">
        <v>72</v>
      </c>
      <c r="C33" s="50"/>
      <c r="D33" s="54"/>
      <c r="E33" s="54"/>
      <c r="F33" s="54"/>
      <c r="G33" s="5"/>
    </row>
    <row r="34" spans="2:7" ht="33.6" customHeight="1" x14ac:dyDescent="0.25">
      <c r="B34" s="244" t="e">
        <f>#REF!</f>
        <v>#REF!</v>
      </c>
      <c r="C34" s="244"/>
      <c r="D34" s="244"/>
      <c r="E34" s="53"/>
      <c r="F34" s="55"/>
      <c r="G34" s="51" t="e">
        <f>#REF!</f>
        <v>#REF!</v>
      </c>
    </row>
    <row r="35" spans="2:7" ht="15.75" x14ac:dyDescent="0.25">
      <c r="B35" s="52"/>
      <c r="C35" s="52"/>
      <c r="D35" s="55"/>
      <c r="E35" s="53"/>
      <c r="F35" s="55"/>
      <c r="G35" s="51"/>
    </row>
    <row r="36" spans="2:7" ht="15.75" x14ac:dyDescent="0.25">
      <c r="B36" s="244" t="s">
        <v>113</v>
      </c>
      <c r="C36" s="244"/>
      <c r="D36" s="55"/>
      <c r="E36" s="55"/>
      <c r="F36" s="55"/>
      <c r="G36" s="51"/>
    </row>
    <row r="37" spans="2:7" ht="15.75" x14ac:dyDescent="0.25">
      <c r="B37" s="244" t="e">
        <f>#REF!</f>
        <v>#REF!</v>
      </c>
      <c r="C37" s="244"/>
      <c r="D37" s="55"/>
      <c r="E37" s="55"/>
      <c r="F37" s="55"/>
      <c r="G37" s="51" t="e">
        <f>#REF!</f>
        <v>#REF!</v>
      </c>
    </row>
  </sheetData>
  <mergeCells count="23">
    <mergeCell ref="D28:F28"/>
    <mergeCell ref="B31:D31"/>
    <mergeCell ref="B20:G20"/>
    <mergeCell ref="B22:F22"/>
    <mergeCell ref="B24:F24"/>
    <mergeCell ref="B25:F25"/>
    <mergeCell ref="B26:F26"/>
    <mergeCell ref="B34:D34"/>
    <mergeCell ref="B36:C36"/>
    <mergeCell ref="B37:C37"/>
    <mergeCell ref="B23:F23"/>
    <mergeCell ref="B1:G1"/>
    <mergeCell ref="C2:G2"/>
    <mergeCell ref="C3:G3"/>
    <mergeCell ref="B8:B9"/>
    <mergeCell ref="C8:C9"/>
    <mergeCell ref="D8:D9"/>
    <mergeCell ref="E8:E9"/>
    <mergeCell ref="F8:F9"/>
    <mergeCell ref="G8:G9"/>
    <mergeCell ref="B18:C18"/>
    <mergeCell ref="B19:C19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21"/>
  <sheetViews>
    <sheetView view="pageBreakPreview" zoomScaleNormal="100" zoomScaleSheetLayoutView="100" workbookViewId="0">
      <selection activeCell="A3" sqref="A3:C3"/>
    </sheetView>
  </sheetViews>
  <sheetFormatPr defaultColWidth="8.85546875" defaultRowHeight="12.75" x14ac:dyDescent="0.2"/>
  <cols>
    <col min="1" max="1" width="26.140625" style="1" customWidth="1"/>
    <col min="2" max="2" width="38.28515625" style="1" customWidth="1"/>
    <col min="3" max="3" width="54.5703125" style="1" customWidth="1"/>
    <col min="4" max="16384" width="8.85546875" style="1"/>
  </cols>
  <sheetData>
    <row r="1" spans="1:3" ht="36.75" customHeight="1" x14ac:dyDescent="0.2">
      <c r="A1" s="270" t="s">
        <v>76</v>
      </c>
      <c r="B1" s="270"/>
      <c r="C1" s="270"/>
    </row>
    <row r="2" spans="1:3" ht="30" customHeight="1" x14ac:dyDescent="0.2">
      <c r="A2" s="271" t="s">
        <v>77</v>
      </c>
      <c r="B2" s="271"/>
      <c r="C2" s="271"/>
    </row>
    <row r="3" spans="1:3" ht="48.75" customHeight="1" x14ac:dyDescent="0.2">
      <c r="A3" s="272" t="e">
        <f>#REF!</f>
        <v>#REF!</v>
      </c>
      <c r="B3" s="273"/>
      <c r="C3" s="273"/>
    </row>
    <row r="4" spans="1:3" ht="38.25" customHeight="1" x14ac:dyDescent="0.2">
      <c r="A4" s="274" t="s">
        <v>78</v>
      </c>
      <c r="B4" s="274"/>
      <c r="C4" s="274"/>
    </row>
    <row r="5" spans="1:3" ht="22.5" customHeight="1" x14ac:dyDescent="0.2">
      <c r="A5" s="275" t="s">
        <v>79</v>
      </c>
      <c r="B5" s="276"/>
      <c r="C5" s="276"/>
    </row>
    <row r="6" spans="1:3" ht="66.75" customHeight="1" x14ac:dyDescent="0.2">
      <c r="A6" s="277" t="s">
        <v>226</v>
      </c>
      <c r="B6" s="277"/>
      <c r="C6" s="277"/>
    </row>
    <row r="7" spans="1:3" ht="49.5" customHeight="1" x14ac:dyDescent="0.2">
      <c r="A7" s="277" t="s">
        <v>175</v>
      </c>
      <c r="B7" s="277"/>
      <c r="C7" s="277"/>
    </row>
    <row r="8" spans="1:3" ht="56.25" customHeight="1" x14ac:dyDescent="0.2">
      <c r="A8" s="278" t="s">
        <v>80</v>
      </c>
      <c r="B8" s="278"/>
      <c r="C8" s="278"/>
    </row>
    <row r="9" spans="1:3" ht="15.75" x14ac:dyDescent="0.2">
      <c r="A9" s="279" t="s">
        <v>224</v>
      </c>
      <c r="B9" s="279"/>
      <c r="C9" s="279"/>
    </row>
    <row r="10" spans="1:3" ht="15.75" x14ac:dyDescent="0.2">
      <c r="A10" s="279" t="s">
        <v>225</v>
      </c>
      <c r="B10" s="279"/>
      <c r="C10" s="279"/>
    </row>
    <row r="11" spans="1:3" ht="31.9" customHeight="1" x14ac:dyDescent="0.25">
      <c r="A11" s="2" t="s">
        <v>81</v>
      </c>
      <c r="B11" s="3"/>
      <c r="C11" s="2"/>
    </row>
    <row r="12" spans="1:3" ht="18" customHeight="1" x14ac:dyDescent="0.25">
      <c r="A12" s="2"/>
      <c r="B12" s="48">
        <f>НМЦК!G17</f>
        <v>4811490.82</v>
      </c>
      <c r="C12" s="2" t="s">
        <v>82</v>
      </c>
    </row>
    <row r="13" spans="1:3" ht="15.75" x14ac:dyDescent="0.25">
      <c r="A13" s="280"/>
      <c r="B13" s="280"/>
      <c r="C13" s="4"/>
    </row>
    <row r="14" spans="1:3" ht="24.75" customHeight="1" x14ac:dyDescent="0.25">
      <c r="A14" s="49" t="s">
        <v>112</v>
      </c>
      <c r="B14" s="50"/>
      <c r="C14" s="5"/>
    </row>
    <row r="15" spans="1:3" ht="30.6" customHeight="1" x14ac:dyDescent="0.25">
      <c r="A15" s="244" t="e">
        <f>#REF!</f>
        <v>#REF!</v>
      </c>
      <c r="B15" s="244"/>
      <c r="C15" s="51" t="s">
        <v>396</v>
      </c>
    </row>
    <row r="16" spans="1:3" ht="15.75" x14ac:dyDescent="0.25">
      <c r="A16" s="52"/>
      <c r="B16" s="52"/>
      <c r="C16" s="51"/>
    </row>
    <row r="17" spans="1:3" ht="15.75" x14ac:dyDescent="0.25">
      <c r="A17" s="49" t="s">
        <v>72</v>
      </c>
      <c r="B17" s="50"/>
      <c r="C17" s="5"/>
    </row>
    <row r="18" spans="1:3" ht="47.45" customHeight="1" x14ac:dyDescent="0.25">
      <c r="A18" s="244" t="e">
        <f>#REF!</f>
        <v>#REF!</v>
      </c>
      <c r="B18" s="244"/>
      <c r="C18" s="51" t="s">
        <v>174</v>
      </c>
    </row>
    <row r="19" spans="1:3" ht="15.75" x14ac:dyDescent="0.25">
      <c r="A19" s="52"/>
      <c r="B19" s="52"/>
      <c r="C19" s="51"/>
    </row>
    <row r="20" spans="1:3" ht="15.75" x14ac:dyDescent="0.25">
      <c r="A20" s="244" t="s">
        <v>113</v>
      </c>
      <c r="B20" s="244"/>
      <c r="C20" s="51"/>
    </row>
    <row r="21" spans="1:3" ht="22.15" customHeight="1" x14ac:dyDescent="0.25">
      <c r="A21" s="244" t="e">
        <f>#REF!</f>
        <v>#REF!</v>
      </c>
      <c r="B21" s="244"/>
      <c r="C21" s="51" t="s">
        <v>114</v>
      </c>
    </row>
  </sheetData>
  <mergeCells count="15">
    <mergeCell ref="A15:B15"/>
    <mergeCell ref="A18:B18"/>
    <mergeCell ref="A20:B20"/>
    <mergeCell ref="A21:B21"/>
    <mergeCell ref="A1:C1"/>
    <mergeCell ref="A2:C2"/>
    <mergeCell ref="A3:C3"/>
    <mergeCell ref="A4:C4"/>
    <mergeCell ref="A5:C5"/>
    <mergeCell ref="A6:C6"/>
    <mergeCell ref="A7:C7"/>
    <mergeCell ref="A8:C8"/>
    <mergeCell ref="A10:C10"/>
    <mergeCell ref="A13:B13"/>
    <mergeCell ref="A9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96"/>
  <sheetViews>
    <sheetView view="pageBreakPreview" topLeftCell="A290" zoomScale="86" zoomScaleNormal="100" zoomScaleSheetLayoutView="86" workbookViewId="0">
      <selection activeCell="P351" sqref="P351"/>
    </sheetView>
  </sheetViews>
  <sheetFormatPr defaultColWidth="9.140625" defaultRowHeight="11.25" customHeight="1" x14ac:dyDescent="0.2"/>
  <cols>
    <col min="1" max="1" width="9.7109375" style="221" customWidth="1"/>
    <col min="2" max="2" width="20.7109375" style="221" customWidth="1"/>
    <col min="3" max="3" width="10.7109375" style="221" customWidth="1"/>
    <col min="4" max="4" width="12.85546875" style="221" customWidth="1"/>
    <col min="5" max="5" width="10.42578125" style="221" customWidth="1"/>
    <col min="6" max="6" width="11.7109375" style="221" customWidth="1"/>
    <col min="7" max="7" width="6.140625" style="221" customWidth="1"/>
    <col min="8" max="8" width="9.28515625" style="221" customWidth="1"/>
    <col min="9" max="9" width="10.7109375" style="221" customWidth="1"/>
    <col min="10" max="10" width="12.42578125" style="221" customWidth="1"/>
    <col min="11" max="11" width="13.28515625" style="221" customWidth="1"/>
    <col min="12" max="12" width="17" style="221" customWidth="1"/>
    <col min="13" max="13" width="11.5703125" style="221" customWidth="1"/>
    <col min="14" max="14" width="17" style="221" customWidth="1"/>
    <col min="15" max="15" width="12.85546875" style="221" customWidth="1"/>
    <col min="16" max="16" width="13.28515625" style="221" customWidth="1"/>
    <col min="17" max="17" width="75.28515625" style="130" hidden="1" customWidth="1"/>
    <col min="18" max="18" width="126.5703125" style="130" hidden="1" customWidth="1"/>
    <col min="19" max="19" width="13.7109375" style="221" customWidth="1"/>
    <col min="20" max="27" width="9.140625" style="221"/>
    <col min="28" max="34" width="127.28515625" style="173" hidden="1" customWidth="1"/>
    <col min="35" max="37" width="203.42578125" style="173" hidden="1" customWidth="1"/>
    <col min="38" max="38" width="66.42578125" style="173" hidden="1" customWidth="1"/>
    <col min="39" max="39" width="45.7109375" style="173" hidden="1" customWidth="1"/>
    <col min="40" max="40" width="203.42578125" style="173" hidden="1" customWidth="1"/>
    <col min="41" max="41" width="51.85546875" style="173" hidden="1" customWidth="1"/>
    <col min="42" max="42" width="173" style="173" hidden="1" customWidth="1"/>
    <col min="43" max="49" width="51.85546875" style="173" hidden="1" customWidth="1"/>
    <col min="50" max="53" width="156" style="173" hidden="1" customWidth="1"/>
    <col min="54" max="54" width="84.28515625" style="173" hidden="1" customWidth="1"/>
    <col min="55" max="55" width="203.42578125" style="173" hidden="1" customWidth="1"/>
    <col min="56" max="61" width="156" style="173" hidden="1" customWidth="1"/>
    <col min="62" max="62" width="84.28515625" style="173" hidden="1" customWidth="1"/>
    <col min="63" max="63" width="61.140625" style="173" hidden="1" customWidth="1"/>
    <col min="64" max="64" width="82" style="173" hidden="1" customWidth="1"/>
    <col min="65" max="65" width="61.140625" style="173" hidden="1" customWidth="1"/>
    <col min="66" max="66" width="82" style="173" hidden="1" customWidth="1"/>
    <col min="67" max="16384" width="9.140625" style="221"/>
  </cols>
  <sheetData>
    <row r="1" spans="1:36" customFormat="1" ht="15" x14ac:dyDescent="0.2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0</v>
      </c>
    </row>
    <row r="2" spans="1:36" customFormat="1" ht="11.25" customHeight="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P2" s="125" t="s">
        <v>111</v>
      </c>
    </row>
    <row r="3" spans="1:36" customFormat="1" ht="15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P3" s="125"/>
    </row>
    <row r="4" spans="1:36" customFormat="1" ht="12.75" customHeight="1" x14ac:dyDescent="0.25">
      <c r="A4" s="282" t="s">
        <v>1</v>
      </c>
      <c r="B4" s="282"/>
      <c r="C4" s="282"/>
      <c r="D4" s="282"/>
      <c r="E4" s="282"/>
      <c r="F4" s="282"/>
      <c r="G4" s="283" t="s">
        <v>110</v>
      </c>
      <c r="H4" s="283"/>
      <c r="I4" s="283"/>
      <c r="J4" s="283"/>
      <c r="K4" s="283"/>
      <c r="L4" s="283"/>
      <c r="M4" s="283"/>
      <c r="N4" s="283"/>
      <c r="O4" s="283"/>
      <c r="P4" s="283"/>
    </row>
    <row r="5" spans="1:36" customFormat="1" ht="33.75" customHeight="1" x14ac:dyDescent="0.25">
      <c r="A5" s="282" t="s">
        <v>2</v>
      </c>
      <c r="B5" s="282"/>
      <c r="C5" s="282"/>
      <c r="D5" s="282"/>
      <c r="E5" s="282"/>
      <c r="F5" s="282"/>
      <c r="G5" s="284" t="s">
        <v>129</v>
      </c>
      <c r="H5" s="284"/>
      <c r="I5" s="284"/>
      <c r="J5" s="284"/>
      <c r="K5" s="284"/>
      <c r="L5" s="284"/>
      <c r="M5" s="284"/>
      <c r="N5" s="284"/>
      <c r="O5" s="284"/>
      <c r="P5" s="284"/>
      <c r="AB5" s="127" t="s">
        <v>129</v>
      </c>
    </row>
    <row r="6" spans="1:36" customFormat="1" ht="56.25" customHeight="1" x14ac:dyDescent="0.25">
      <c r="A6" s="282" t="s">
        <v>3</v>
      </c>
      <c r="B6" s="282"/>
      <c r="C6" s="282"/>
      <c r="D6" s="282"/>
      <c r="E6" s="282"/>
      <c r="F6" s="282"/>
      <c r="G6" s="284" t="s">
        <v>130</v>
      </c>
      <c r="H6" s="284"/>
      <c r="I6" s="284"/>
      <c r="J6" s="284"/>
      <c r="K6" s="284"/>
      <c r="L6" s="284"/>
      <c r="M6" s="284"/>
      <c r="N6" s="284"/>
      <c r="O6" s="284"/>
      <c r="P6" s="284"/>
      <c r="AC6" s="127" t="s">
        <v>130</v>
      </c>
    </row>
    <row r="7" spans="1:36" customFormat="1" ht="67.5" customHeight="1" x14ac:dyDescent="0.25">
      <c r="A7" s="287" t="s">
        <v>4</v>
      </c>
      <c r="B7" s="287"/>
      <c r="C7" s="287"/>
      <c r="D7" s="287"/>
      <c r="E7" s="287"/>
      <c r="F7" s="287"/>
      <c r="G7" s="284" t="s">
        <v>131</v>
      </c>
      <c r="H7" s="284"/>
      <c r="I7" s="284"/>
      <c r="J7" s="284"/>
      <c r="K7" s="284"/>
      <c r="L7" s="284"/>
      <c r="M7" s="284"/>
      <c r="N7" s="284"/>
      <c r="O7" s="284"/>
      <c r="P7" s="284"/>
      <c r="Q7" s="128" t="s">
        <v>4</v>
      </c>
      <c r="R7" s="129" t="s">
        <v>131</v>
      </c>
      <c r="S7" s="127"/>
      <c r="T7" s="127"/>
      <c r="U7" s="127"/>
      <c r="V7" s="127"/>
      <c r="W7" s="127"/>
      <c r="X7" s="127"/>
      <c r="Y7" s="127"/>
      <c r="Z7" s="127"/>
      <c r="AA7" s="127"/>
      <c r="AD7" s="127" t="s">
        <v>131</v>
      </c>
    </row>
    <row r="8" spans="1:36" customFormat="1" ht="33.75" customHeight="1" x14ac:dyDescent="0.25">
      <c r="A8" s="282" t="s">
        <v>6</v>
      </c>
      <c r="B8" s="282"/>
      <c r="C8" s="282"/>
      <c r="D8" s="282"/>
      <c r="E8" s="282"/>
      <c r="F8" s="282"/>
      <c r="G8" s="284" t="s">
        <v>291</v>
      </c>
      <c r="H8" s="284"/>
      <c r="I8" s="284"/>
      <c r="J8" s="284"/>
      <c r="K8" s="284"/>
      <c r="L8" s="284"/>
      <c r="M8" s="284"/>
      <c r="N8" s="284"/>
      <c r="O8" s="284"/>
      <c r="P8" s="284"/>
      <c r="Q8" s="128" t="s">
        <v>6</v>
      </c>
      <c r="R8" s="129" t="s">
        <v>291</v>
      </c>
      <c r="S8" s="127"/>
      <c r="T8" s="127"/>
      <c r="U8" s="127"/>
      <c r="V8" s="127"/>
      <c r="W8" s="127"/>
      <c r="X8" s="127"/>
      <c r="Y8" s="127"/>
      <c r="Z8" s="127"/>
      <c r="AA8" s="127"/>
      <c r="AE8" s="127" t="s">
        <v>291</v>
      </c>
    </row>
    <row r="9" spans="1:36" customFormat="1" ht="11.25" customHeight="1" x14ac:dyDescent="0.25">
      <c r="A9" s="282" t="s">
        <v>7</v>
      </c>
      <c r="B9" s="282"/>
      <c r="C9" s="282"/>
      <c r="D9" s="282"/>
      <c r="E9" s="282"/>
      <c r="F9" s="282"/>
      <c r="G9" s="284"/>
      <c r="H9" s="284"/>
      <c r="I9" s="284"/>
      <c r="J9" s="284"/>
      <c r="K9" s="284"/>
      <c r="L9" s="284"/>
      <c r="M9" s="284"/>
      <c r="N9" s="284"/>
      <c r="O9" s="284"/>
      <c r="P9" s="284"/>
      <c r="AF9" s="127" t="s">
        <v>5</v>
      </c>
    </row>
    <row r="10" spans="1:36" customFormat="1" ht="11.25" customHeight="1" x14ac:dyDescent="0.25">
      <c r="A10" s="282" t="s">
        <v>8</v>
      </c>
      <c r="B10" s="282"/>
      <c r="C10" s="282"/>
      <c r="D10" s="282"/>
      <c r="E10" s="282"/>
      <c r="F10" s="282"/>
      <c r="G10" s="284" t="s">
        <v>292</v>
      </c>
      <c r="H10" s="284"/>
      <c r="I10" s="284"/>
      <c r="J10" s="284"/>
      <c r="K10" s="284"/>
      <c r="L10" s="284"/>
      <c r="M10" s="284"/>
      <c r="N10" s="284"/>
      <c r="O10" s="284"/>
      <c r="P10" s="284"/>
      <c r="R10" s="130" t="s">
        <v>292</v>
      </c>
      <c r="AG10" s="127" t="s">
        <v>292</v>
      </c>
    </row>
    <row r="11" spans="1:36" customFormat="1" ht="15" x14ac:dyDescent="0.25">
      <c r="A11" s="282" t="s">
        <v>9</v>
      </c>
      <c r="B11" s="282"/>
      <c r="C11" s="282"/>
      <c r="D11" s="282"/>
      <c r="E11" s="282"/>
      <c r="F11" s="282"/>
      <c r="G11" s="284" t="s">
        <v>293</v>
      </c>
      <c r="H11" s="284"/>
      <c r="I11" s="284"/>
      <c r="J11" s="284"/>
      <c r="K11" s="284"/>
      <c r="L11" s="284"/>
      <c r="M11" s="284"/>
      <c r="N11" s="284"/>
      <c r="O11" s="284"/>
      <c r="P11" s="284"/>
      <c r="R11" s="130" t="s">
        <v>293</v>
      </c>
      <c r="AH11" s="127" t="s">
        <v>293</v>
      </c>
    </row>
    <row r="12" spans="1:36" customFormat="1" ht="6" customHeight="1" x14ac:dyDescent="0.25">
      <c r="A12" s="131"/>
      <c r="B12" s="126"/>
      <c r="C12" s="126"/>
      <c r="D12" s="126"/>
      <c r="E12" s="126"/>
      <c r="F12" s="132"/>
      <c r="G12" s="133"/>
      <c r="H12" s="133"/>
      <c r="I12" s="133"/>
      <c r="J12" s="133"/>
      <c r="K12" s="133"/>
      <c r="L12" s="133"/>
      <c r="M12" s="133"/>
      <c r="N12" s="133"/>
      <c r="O12" s="133"/>
      <c r="P12" s="133"/>
    </row>
    <row r="13" spans="1:36" customFormat="1" ht="15" x14ac:dyDescent="0.25">
      <c r="A13" s="285"/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AI13" s="127" t="s">
        <v>5</v>
      </c>
    </row>
    <row r="14" spans="1:36" customFormat="1" ht="15" customHeight="1" x14ac:dyDescent="0.25">
      <c r="A14" s="286" t="s">
        <v>10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</row>
    <row r="15" spans="1:36" customFormat="1" ht="6" customHeight="1" x14ac:dyDescent="0.25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</row>
    <row r="16" spans="1:36" customFormat="1" ht="15" x14ac:dyDescent="0.25">
      <c r="A16" s="301" t="s">
        <v>227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AJ16" s="127" t="s">
        <v>227</v>
      </c>
    </row>
    <row r="17" spans="1:39" customFormat="1" ht="15" x14ac:dyDescent="0.25">
      <c r="A17" s="286" t="s">
        <v>11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</row>
    <row r="18" spans="1:39" customFormat="1" ht="17.25" customHeight="1" x14ac:dyDescent="0.25">
      <c r="A18" s="302" t="s">
        <v>294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</row>
    <row r="19" spans="1:39" customFormat="1" ht="8.25" customHeight="1" x14ac:dyDescent="0.25">
      <c r="A19" s="135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</row>
    <row r="20" spans="1:39" customFormat="1" ht="15" x14ac:dyDescent="0.25">
      <c r="A20" s="285" t="s">
        <v>295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AK20" s="127" t="s">
        <v>295</v>
      </c>
    </row>
    <row r="21" spans="1:39" customFormat="1" ht="11.25" customHeight="1" x14ac:dyDescent="0.25">
      <c r="A21" s="286" t="s">
        <v>12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</row>
    <row r="22" spans="1:39" customFormat="1" ht="12" customHeight="1" x14ac:dyDescent="0.25">
      <c r="A22" s="126" t="s">
        <v>13</v>
      </c>
      <c r="B22" s="136" t="s">
        <v>14</v>
      </c>
      <c r="C22" s="124" t="s">
        <v>15</v>
      </c>
      <c r="D22" s="124"/>
      <c r="E22" s="124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</row>
    <row r="23" spans="1:39" customFormat="1" ht="15" x14ac:dyDescent="0.25">
      <c r="A23" s="126" t="s">
        <v>16</v>
      </c>
      <c r="B23" s="303" t="s">
        <v>296</v>
      </c>
      <c r="C23" s="303"/>
      <c r="D23" s="303"/>
      <c r="E23" s="303"/>
      <c r="F23" s="303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AL23" s="127" t="s">
        <v>296</v>
      </c>
    </row>
    <row r="24" spans="1:39" customFormat="1" ht="10.5" customHeight="1" x14ac:dyDescent="0.25">
      <c r="A24" s="126"/>
      <c r="B24" s="288" t="s">
        <v>17</v>
      </c>
      <c r="C24" s="288"/>
      <c r="D24" s="288"/>
      <c r="E24" s="288"/>
      <c r="F24" s="288"/>
      <c r="G24" s="138"/>
      <c r="H24" s="138"/>
      <c r="I24" s="138"/>
      <c r="J24" s="138"/>
      <c r="K24" s="138"/>
      <c r="L24" s="138"/>
      <c r="M24" s="138"/>
      <c r="N24" s="138"/>
      <c r="O24" s="139"/>
      <c r="P24" s="138"/>
    </row>
    <row r="25" spans="1:39" customFormat="1" ht="9.75" customHeight="1" x14ac:dyDescent="0.25">
      <c r="A25" s="126"/>
      <c r="B25" s="126"/>
      <c r="C25" s="126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38"/>
      <c r="P25" s="138"/>
    </row>
    <row r="26" spans="1:39" customFormat="1" ht="15" x14ac:dyDescent="0.25">
      <c r="A26" s="141" t="s">
        <v>18</v>
      </c>
      <c r="B26" s="142"/>
      <c r="C26" s="289" t="s">
        <v>132</v>
      </c>
      <c r="D26" s="289"/>
      <c r="E26" s="289"/>
      <c r="F26" s="289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AM26" s="127" t="s">
        <v>132</v>
      </c>
    </row>
    <row r="27" spans="1:39" customFormat="1" ht="9.75" customHeight="1" x14ac:dyDescent="0.25">
      <c r="A27" s="126"/>
      <c r="B27" s="142"/>
      <c r="C27" s="143"/>
      <c r="D27" s="144"/>
      <c r="E27" s="144"/>
      <c r="F27" s="144"/>
      <c r="G27" s="145"/>
      <c r="H27" s="145"/>
      <c r="I27" s="145"/>
      <c r="J27" s="145"/>
      <c r="K27" s="145"/>
      <c r="L27" s="145"/>
      <c r="M27" s="145"/>
      <c r="N27" s="145"/>
      <c r="O27" s="145"/>
      <c r="P27" s="145"/>
    </row>
    <row r="28" spans="1:39" customFormat="1" ht="12" customHeight="1" x14ac:dyDescent="0.25">
      <c r="A28" s="141" t="s">
        <v>19</v>
      </c>
      <c r="B28" s="142"/>
      <c r="C28" s="146"/>
      <c r="D28" s="147">
        <v>4696.95</v>
      </c>
      <c r="E28" s="148" t="s">
        <v>20</v>
      </c>
      <c r="G28" s="142"/>
      <c r="H28" s="142"/>
      <c r="I28" s="142"/>
      <c r="J28" s="142"/>
      <c r="K28" s="142"/>
      <c r="L28" s="142"/>
      <c r="M28" s="142"/>
      <c r="N28" s="149"/>
      <c r="O28" s="149"/>
      <c r="P28" s="142"/>
    </row>
    <row r="29" spans="1:39" customFormat="1" ht="12" customHeight="1" x14ac:dyDescent="0.25">
      <c r="A29" s="126"/>
      <c r="B29" s="150" t="s">
        <v>21</v>
      </c>
      <c r="C29" s="151"/>
      <c r="D29" s="152"/>
      <c r="E29" s="148"/>
      <c r="G29" s="142"/>
    </row>
    <row r="30" spans="1:39" customFormat="1" ht="12" customHeight="1" x14ac:dyDescent="0.25">
      <c r="A30" s="126"/>
      <c r="B30" s="153" t="s">
        <v>22</v>
      </c>
      <c r="C30" s="146"/>
      <c r="D30" s="147">
        <v>0</v>
      </c>
      <c r="E30" s="148" t="s">
        <v>20</v>
      </c>
      <c r="I30" s="142"/>
      <c r="K30" s="142" t="s">
        <v>23</v>
      </c>
      <c r="L30" s="142"/>
      <c r="M30" s="142"/>
      <c r="N30" s="154"/>
      <c r="O30" s="147">
        <v>474.29</v>
      </c>
      <c r="P30" s="148" t="s">
        <v>20</v>
      </c>
    </row>
    <row r="31" spans="1:39" customFormat="1" ht="12" customHeight="1" x14ac:dyDescent="0.25">
      <c r="A31" s="126"/>
      <c r="B31" s="153" t="s">
        <v>24</v>
      </c>
      <c r="C31" s="155"/>
      <c r="D31" s="156">
        <v>1339.44</v>
      </c>
      <c r="E31" s="148" t="s">
        <v>20</v>
      </c>
      <c r="I31" s="142"/>
      <c r="K31" s="142" t="s">
        <v>25</v>
      </c>
      <c r="L31" s="142"/>
      <c r="M31" s="142"/>
      <c r="N31" s="154"/>
      <c r="O31" s="147">
        <v>15.69</v>
      </c>
      <c r="P31" s="148" t="s">
        <v>20</v>
      </c>
    </row>
    <row r="32" spans="1:39" customFormat="1" ht="12" customHeight="1" x14ac:dyDescent="0.25">
      <c r="A32" s="126"/>
      <c r="B32" s="153" t="s">
        <v>26</v>
      </c>
      <c r="C32" s="155"/>
      <c r="D32" s="156">
        <v>2574.69</v>
      </c>
      <c r="E32" s="148" t="s">
        <v>20</v>
      </c>
      <c r="I32" s="142"/>
      <c r="K32" s="142" t="s">
        <v>27</v>
      </c>
      <c r="L32" s="142"/>
      <c r="M32" s="142"/>
      <c r="N32" s="157"/>
      <c r="O32" s="156">
        <v>1253.98</v>
      </c>
      <c r="P32" s="158" t="s">
        <v>28</v>
      </c>
    </row>
    <row r="33" spans="1:66" customFormat="1" ht="12" customHeight="1" x14ac:dyDescent="0.25">
      <c r="A33" s="126"/>
      <c r="B33" s="153" t="s">
        <v>29</v>
      </c>
      <c r="C33" s="155"/>
      <c r="D33" s="147">
        <v>0</v>
      </c>
      <c r="E33" s="148" t="s">
        <v>20</v>
      </c>
      <c r="I33" s="142"/>
      <c r="K33" s="142" t="s">
        <v>30</v>
      </c>
      <c r="L33" s="142"/>
      <c r="M33" s="142"/>
      <c r="N33" s="157"/>
      <c r="O33" s="156">
        <v>37.61</v>
      </c>
      <c r="P33" s="158" t="s">
        <v>28</v>
      </c>
    </row>
    <row r="34" spans="1:66" customFormat="1" ht="9.75" customHeight="1" x14ac:dyDescent="0.25">
      <c r="A34" s="126"/>
      <c r="B34" s="142"/>
      <c r="D34" s="159"/>
      <c r="E34" s="148"/>
      <c r="H34" s="142"/>
      <c r="I34" s="142"/>
      <c r="J34" s="142"/>
      <c r="K34" s="142"/>
      <c r="L34" s="142"/>
      <c r="M34" s="142"/>
      <c r="N34" s="145"/>
      <c r="O34" s="145"/>
      <c r="P34" s="142"/>
    </row>
    <row r="35" spans="1:66" customFormat="1" ht="11.25" customHeight="1" x14ac:dyDescent="0.25">
      <c r="A35" s="290" t="s">
        <v>31</v>
      </c>
      <c r="B35" s="291" t="s">
        <v>32</v>
      </c>
      <c r="C35" s="292" t="s">
        <v>33</v>
      </c>
      <c r="D35" s="293"/>
      <c r="E35" s="293"/>
      <c r="F35" s="293"/>
      <c r="G35" s="294"/>
      <c r="H35" s="291" t="s">
        <v>34</v>
      </c>
      <c r="I35" s="291" t="s">
        <v>35</v>
      </c>
      <c r="J35" s="291"/>
      <c r="K35" s="291"/>
      <c r="L35" s="292" t="s">
        <v>36</v>
      </c>
      <c r="M35" s="293"/>
      <c r="N35" s="293"/>
      <c r="O35" s="293"/>
      <c r="P35" s="294"/>
    </row>
    <row r="36" spans="1:66" customFormat="1" ht="11.25" customHeight="1" x14ac:dyDescent="0.25">
      <c r="A36" s="290"/>
      <c r="B36" s="291"/>
      <c r="C36" s="295"/>
      <c r="D36" s="296"/>
      <c r="E36" s="296"/>
      <c r="F36" s="296"/>
      <c r="G36" s="297"/>
      <c r="H36" s="291"/>
      <c r="I36" s="291"/>
      <c r="J36" s="291"/>
      <c r="K36" s="291"/>
      <c r="L36" s="298"/>
      <c r="M36" s="299"/>
      <c r="N36" s="299"/>
      <c r="O36" s="299"/>
      <c r="P36" s="300"/>
    </row>
    <row r="37" spans="1:66" customFormat="1" ht="54" customHeight="1" x14ac:dyDescent="0.25">
      <c r="A37" s="290"/>
      <c r="B37" s="291"/>
      <c r="C37" s="298"/>
      <c r="D37" s="299"/>
      <c r="E37" s="299"/>
      <c r="F37" s="299"/>
      <c r="G37" s="300"/>
      <c r="H37" s="291"/>
      <c r="I37" s="160" t="s">
        <v>37</v>
      </c>
      <c r="J37" s="160" t="s">
        <v>38</v>
      </c>
      <c r="K37" s="160" t="s">
        <v>39</v>
      </c>
      <c r="L37" s="160" t="s">
        <v>40</v>
      </c>
      <c r="M37" s="160" t="s">
        <v>41</v>
      </c>
      <c r="N37" s="160" t="s">
        <v>42</v>
      </c>
      <c r="O37" s="160" t="s">
        <v>38</v>
      </c>
      <c r="P37" s="160" t="s">
        <v>43</v>
      </c>
    </row>
    <row r="38" spans="1:66" customFormat="1" ht="13.5" customHeight="1" x14ac:dyDescent="0.25">
      <c r="A38" s="161">
        <v>1</v>
      </c>
      <c r="B38" s="162">
        <v>2</v>
      </c>
      <c r="C38" s="304">
        <v>3</v>
      </c>
      <c r="D38" s="305"/>
      <c r="E38" s="305"/>
      <c r="F38" s="305"/>
      <c r="G38" s="306"/>
      <c r="H38" s="162">
        <v>4</v>
      </c>
      <c r="I38" s="162">
        <v>5</v>
      </c>
      <c r="J38" s="162">
        <v>6</v>
      </c>
      <c r="K38" s="162">
        <v>7</v>
      </c>
      <c r="L38" s="162">
        <v>8</v>
      </c>
      <c r="M38" s="162">
        <v>9</v>
      </c>
      <c r="N38" s="162">
        <v>10</v>
      </c>
      <c r="O38" s="162">
        <v>11</v>
      </c>
      <c r="P38" s="162">
        <v>12</v>
      </c>
    </row>
    <row r="39" spans="1:66" s="142" customFormat="1" ht="15" x14ac:dyDescent="0.25">
      <c r="A39" s="307" t="s">
        <v>297</v>
      </c>
      <c r="B39" s="308"/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9"/>
      <c r="Q39"/>
      <c r="R39"/>
      <c r="S39"/>
      <c r="T39"/>
      <c r="U39"/>
      <c r="V39"/>
      <c r="W39"/>
      <c r="X39"/>
      <c r="Y39"/>
      <c r="Z39"/>
      <c r="AA39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63" t="s">
        <v>297</v>
      </c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</row>
    <row r="40" spans="1:66" s="142" customFormat="1" ht="23.25" x14ac:dyDescent="0.25">
      <c r="A40" s="164" t="s">
        <v>44</v>
      </c>
      <c r="B40" s="165" t="s">
        <v>298</v>
      </c>
      <c r="C40" s="310" t="s">
        <v>299</v>
      </c>
      <c r="D40" s="310"/>
      <c r="E40" s="310"/>
      <c r="F40" s="310"/>
      <c r="G40" s="310"/>
      <c r="H40" s="166" t="s">
        <v>115</v>
      </c>
      <c r="I40" s="167">
        <v>6</v>
      </c>
      <c r="J40" s="168">
        <v>1</v>
      </c>
      <c r="K40" s="168">
        <v>6</v>
      </c>
      <c r="L40" s="169"/>
      <c r="M40" s="167"/>
      <c r="N40" s="169"/>
      <c r="O40" s="167"/>
      <c r="P40" s="170"/>
      <c r="Q40"/>
      <c r="R40"/>
      <c r="S40"/>
      <c r="T40"/>
      <c r="U40"/>
      <c r="V40"/>
      <c r="W40"/>
      <c r="X40"/>
      <c r="Y40"/>
      <c r="Z40"/>
      <c r="AA40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63"/>
      <c r="AO40" s="163" t="s">
        <v>299</v>
      </c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</row>
    <row r="41" spans="1:66" s="142" customFormat="1" ht="22.5" x14ac:dyDescent="0.25">
      <c r="A41" s="171"/>
      <c r="B41" s="172" t="s">
        <v>139</v>
      </c>
      <c r="C41" s="311" t="s">
        <v>140</v>
      </c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2"/>
      <c r="Q41"/>
      <c r="R41"/>
      <c r="S41"/>
      <c r="T41"/>
      <c r="U41"/>
      <c r="V41"/>
      <c r="W41"/>
      <c r="X41"/>
      <c r="Y41"/>
      <c r="Z41"/>
      <c r="AA41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63"/>
      <c r="AO41" s="163"/>
      <c r="AP41" s="173" t="s">
        <v>140</v>
      </c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</row>
    <row r="42" spans="1:66" s="142" customFormat="1" ht="15" x14ac:dyDescent="0.25">
      <c r="A42" s="174"/>
      <c r="B42" s="175" t="s">
        <v>44</v>
      </c>
      <c r="C42" s="282" t="s">
        <v>141</v>
      </c>
      <c r="D42" s="282"/>
      <c r="E42" s="282"/>
      <c r="F42" s="282"/>
      <c r="G42" s="282"/>
      <c r="H42" s="176" t="s">
        <v>135</v>
      </c>
      <c r="I42" s="177"/>
      <c r="J42" s="177"/>
      <c r="K42" s="178">
        <v>18.54</v>
      </c>
      <c r="L42" s="179"/>
      <c r="M42" s="177"/>
      <c r="N42" s="179"/>
      <c r="O42" s="177"/>
      <c r="P42" s="180">
        <v>6059.34</v>
      </c>
      <c r="Q42"/>
      <c r="R42"/>
      <c r="S42"/>
      <c r="T42"/>
      <c r="U42"/>
      <c r="V42"/>
      <c r="W42"/>
      <c r="X42"/>
      <c r="Y42"/>
      <c r="Z42"/>
      <c r="AA42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63"/>
      <c r="AO42" s="163"/>
      <c r="AP42" s="173"/>
      <c r="AQ42" s="127" t="s">
        <v>141</v>
      </c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</row>
    <row r="43" spans="1:66" s="142" customFormat="1" ht="15" x14ac:dyDescent="0.25">
      <c r="A43" s="181"/>
      <c r="B43" s="175" t="s">
        <v>300</v>
      </c>
      <c r="C43" s="282" t="s">
        <v>301</v>
      </c>
      <c r="D43" s="282"/>
      <c r="E43" s="282"/>
      <c r="F43" s="282"/>
      <c r="G43" s="282"/>
      <c r="H43" s="176" t="s">
        <v>135</v>
      </c>
      <c r="I43" s="178">
        <v>3.09</v>
      </c>
      <c r="J43" s="177"/>
      <c r="K43" s="178">
        <v>18.54</v>
      </c>
      <c r="L43" s="182"/>
      <c r="M43" s="183"/>
      <c r="N43" s="184">
        <v>261.45999999999998</v>
      </c>
      <c r="O43" s="178">
        <v>1.25</v>
      </c>
      <c r="P43" s="180">
        <v>6059.34</v>
      </c>
      <c r="Q43" s="185"/>
      <c r="R43" s="185"/>
      <c r="S43"/>
      <c r="T43"/>
      <c r="U43"/>
      <c r="V43"/>
      <c r="W43"/>
      <c r="X43"/>
      <c r="Y43"/>
      <c r="Z43"/>
      <c r="AA43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63"/>
      <c r="AO43" s="163"/>
      <c r="AP43" s="173"/>
      <c r="AQ43" s="127"/>
      <c r="AR43" s="127" t="s">
        <v>301</v>
      </c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</row>
    <row r="44" spans="1:66" s="142" customFormat="1" ht="15" x14ac:dyDescent="0.25">
      <c r="A44" s="174"/>
      <c r="B44" s="175" t="s">
        <v>45</v>
      </c>
      <c r="C44" s="282" t="s">
        <v>133</v>
      </c>
      <c r="D44" s="282"/>
      <c r="E44" s="282"/>
      <c r="F44" s="282"/>
      <c r="G44" s="282"/>
      <c r="H44" s="176"/>
      <c r="I44" s="177"/>
      <c r="J44" s="177"/>
      <c r="K44" s="177"/>
      <c r="L44" s="179"/>
      <c r="M44" s="177"/>
      <c r="N44" s="179"/>
      <c r="O44" s="177"/>
      <c r="P44" s="186">
        <v>104.95</v>
      </c>
      <c r="Q44"/>
      <c r="R44"/>
      <c r="S44"/>
      <c r="T44"/>
      <c r="U44"/>
      <c r="V44"/>
      <c r="W44"/>
      <c r="X44"/>
      <c r="Y44"/>
      <c r="Z44"/>
      <c r="AA44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63"/>
      <c r="AO44" s="163"/>
      <c r="AP44" s="173"/>
      <c r="AQ44" s="127" t="s">
        <v>133</v>
      </c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</row>
    <row r="45" spans="1:66" s="142" customFormat="1" ht="15" x14ac:dyDescent="0.25">
      <c r="A45" s="174"/>
      <c r="B45" s="175"/>
      <c r="C45" s="282" t="s">
        <v>134</v>
      </c>
      <c r="D45" s="282"/>
      <c r="E45" s="282"/>
      <c r="F45" s="282"/>
      <c r="G45" s="282"/>
      <c r="H45" s="176" t="s">
        <v>135</v>
      </c>
      <c r="I45" s="177"/>
      <c r="J45" s="177"/>
      <c r="K45" s="178">
        <v>0.18</v>
      </c>
      <c r="L45" s="179"/>
      <c r="M45" s="177"/>
      <c r="N45" s="179"/>
      <c r="O45" s="177"/>
      <c r="P45" s="186">
        <v>65.42</v>
      </c>
      <c r="Q45"/>
      <c r="R45"/>
      <c r="S45"/>
      <c r="T45"/>
      <c r="U45"/>
      <c r="V45"/>
      <c r="W45"/>
      <c r="X45"/>
      <c r="Y45"/>
      <c r="Z45"/>
      <c r="AA45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63"/>
      <c r="AO45" s="163"/>
      <c r="AP45" s="173"/>
      <c r="AQ45" s="127" t="s">
        <v>134</v>
      </c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</row>
    <row r="46" spans="1:66" s="142" customFormat="1" ht="15" x14ac:dyDescent="0.25">
      <c r="A46" s="181"/>
      <c r="B46" s="175" t="s">
        <v>143</v>
      </c>
      <c r="C46" s="282" t="s">
        <v>144</v>
      </c>
      <c r="D46" s="282"/>
      <c r="E46" s="282"/>
      <c r="F46" s="282"/>
      <c r="G46" s="282"/>
      <c r="H46" s="176" t="s">
        <v>136</v>
      </c>
      <c r="I46" s="178">
        <v>0.03</v>
      </c>
      <c r="J46" s="177"/>
      <c r="K46" s="178">
        <v>0.18</v>
      </c>
      <c r="L46" s="187">
        <v>477.92</v>
      </c>
      <c r="M46" s="188">
        <v>1.22</v>
      </c>
      <c r="N46" s="184">
        <v>583.05999999999995</v>
      </c>
      <c r="O46" s="177"/>
      <c r="P46" s="180">
        <v>104.95</v>
      </c>
      <c r="Q46" s="185"/>
      <c r="R46" s="185"/>
      <c r="S46"/>
      <c r="T46"/>
      <c r="U46"/>
      <c r="V46"/>
      <c r="W46"/>
      <c r="X46"/>
      <c r="Y46"/>
      <c r="Z46"/>
      <c r="AA46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63"/>
      <c r="AO46" s="163"/>
      <c r="AP46" s="173"/>
      <c r="AQ46" s="127"/>
      <c r="AR46" s="127" t="s">
        <v>144</v>
      </c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</row>
    <row r="47" spans="1:66" s="142" customFormat="1" ht="15" x14ac:dyDescent="0.25">
      <c r="A47" s="189"/>
      <c r="B47" s="175" t="s">
        <v>145</v>
      </c>
      <c r="C47" s="282" t="s">
        <v>146</v>
      </c>
      <c r="D47" s="282"/>
      <c r="E47" s="282"/>
      <c r="F47" s="282"/>
      <c r="G47" s="282"/>
      <c r="H47" s="176" t="s">
        <v>135</v>
      </c>
      <c r="I47" s="178">
        <v>0.03</v>
      </c>
      <c r="J47" s="177"/>
      <c r="K47" s="178">
        <v>0.18</v>
      </c>
      <c r="L47" s="179"/>
      <c r="M47" s="177"/>
      <c r="N47" s="190">
        <v>290.75</v>
      </c>
      <c r="O47" s="178">
        <v>1.25</v>
      </c>
      <c r="P47" s="186">
        <v>65.42</v>
      </c>
      <c r="Q47"/>
      <c r="R47"/>
      <c r="S47"/>
      <c r="T47"/>
      <c r="U47"/>
      <c r="V47"/>
      <c r="W47"/>
      <c r="X47"/>
      <c r="Y47"/>
      <c r="Z47"/>
      <c r="AA4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63"/>
      <c r="AO47" s="163"/>
      <c r="AP47" s="173"/>
      <c r="AQ47" s="127"/>
      <c r="AR47" s="127"/>
      <c r="AS47" s="127" t="s">
        <v>146</v>
      </c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</row>
    <row r="48" spans="1:66" s="142" customFormat="1" ht="15" x14ac:dyDescent="0.25">
      <c r="A48" s="191"/>
      <c r="B48" s="172"/>
      <c r="C48" s="313" t="s">
        <v>46</v>
      </c>
      <c r="D48" s="313"/>
      <c r="E48" s="313"/>
      <c r="F48" s="313"/>
      <c r="G48" s="313"/>
      <c r="H48" s="166"/>
      <c r="I48" s="167"/>
      <c r="J48" s="167"/>
      <c r="K48" s="167"/>
      <c r="L48" s="169"/>
      <c r="M48" s="167"/>
      <c r="N48" s="192"/>
      <c r="O48" s="167"/>
      <c r="P48" s="193">
        <v>6229.71</v>
      </c>
      <c r="Q48" s="185"/>
      <c r="R48" s="185"/>
      <c r="S48"/>
      <c r="T48"/>
      <c r="U48"/>
      <c r="V48"/>
      <c r="W48"/>
      <c r="X48"/>
      <c r="Y48"/>
      <c r="Z48"/>
      <c r="AA48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63"/>
      <c r="AO48" s="163"/>
      <c r="AP48" s="173"/>
      <c r="AQ48" s="127"/>
      <c r="AR48" s="127"/>
      <c r="AS48" s="127"/>
      <c r="AT48" s="163" t="s">
        <v>46</v>
      </c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</row>
    <row r="49" spans="1:66" s="142" customFormat="1" ht="15" x14ac:dyDescent="0.25">
      <c r="A49" s="189" t="s">
        <v>84</v>
      </c>
      <c r="B49" s="175" t="s">
        <v>148</v>
      </c>
      <c r="C49" s="282" t="s">
        <v>149</v>
      </c>
      <c r="D49" s="282"/>
      <c r="E49" s="282"/>
      <c r="F49" s="282"/>
      <c r="G49" s="282"/>
      <c r="H49" s="176" t="s">
        <v>48</v>
      </c>
      <c r="I49" s="194">
        <v>2</v>
      </c>
      <c r="J49" s="177"/>
      <c r="K49" s="194">
        <v>2</v>
      </c>
      <c r="L49" s="179"/>
      <c r="M49" s="177"/>
      <c r="N49" s="179"/>
      <c r="O49" s="177"/>
      <c r="P49" s="186">
        <v>96.95</v>
      </c>
      <c r="Q49"/>
      <c r="R49"/>
      <c r="S49"/>
      <c r="T49"/>
      <c r="U49"/>
      <c r="V49"/>
      <c r="W49"/>
      <c r="X49"/>
      <c r="Y49"/>
      <c r="Z49"/>
      <c r="AA49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63"/>
      <c r="AO49" s="163"/>
      <c r="AP49" s="173"/>
      <c r="AQ49" s="127"/>
      <c r="AR49" s="127"/>
      <c r="AS49" s="127"/>
      <c r="AT49" s="163"/>
      <c r="AU49" s="127" t="s">
        <v>149</v>
      </c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</row>
    <row r="50" spans="1:66" s="142" customFormat="1" ht="15" x14ac:dyDescent="0.25">
      <c r="A50" s="189"/>
      <c r="B50" s="175"/>
      <c r="C50" s="282" t="s">
        <v>47</v>
      </c>
      <c r="D50" s="282"/>
      <c r="E50" s="282"/>
      <c r="F50" s="282"/>
      <c r="G50" s="282"/>
      <c r="H50" s="176"/>
      <c r="I50" s="177"/>
      <c r="J50" s="177"/>
      <c r="K50" s="177"/>
      <c r="L50" s="179"/>
      <c r="M50" s="177"/>
      <c r="N50" s="179"/>
      <c r="O50" s="177"/>
      <c r="P50" s="180">
        <v>6124.76</v>
      </c>
      <c r="Q50"/>
      <c r="R50"/>
      <c r="S50"/>
      <c r="T50"/>
      <c r="U50"/>
      <c r="V50"/>
      <c r="W50"/>
      <c r="X50"/>
      <c r="Y50"/>
      <c r="Z50"/>
      <c r="AA50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63"/>
      <c r="AO50" s="163"/>
      <c r="AP50" s="173"/>
      <c r="AQ50" s="127"/>
      <c r="AR50" s="127"/>
      <c r="AS50" s="127"/>
      <c r="AT50" s="163"/>
      <c r="AU50" s="127"/>
      <c r="AV50" s="127" t="s">
        <v>47</v>
      </c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</row>
    <row r="51" spans="1:66" s="142" customFormat="1" ht="15" x14ac:dyDescent="0.25">
      <c r="A51" s="189"/>
      <c r="B51" s="175" t="s">
        <v>302</v>
      </c>
      <c r="C51" s="282" t="s">
        <v>303</v>
      </c>
      <c r="D51" s="282"/>
      <c r="E51" s="282"/>
      <c r="F51" s="282"/>
      <c r="G51" s="282"/>
      <c r="H51" s="176" t="s">
        <v>48</v>
      </c>
      <c r="I51" s="194">
        <v>90</v>
      </c>
      <c r="J51" s="177"/>
      <c r="K51" s="194">
        <v>90</v>
      </c>
      <c r="L51" s="179"/>
      <c r="M51" s="177"/>
      <c r="N51" s="179"/>
      <c r="O51" s="177"/>
      <c r="P51" s="180">
        <v>5512.28</v>
      </c>
      <c r="Q51"/>
      <c r="R51"/>
      <c r="S51"/>
      <c r="T51"/>
      <c r="U51"/>
      <c r="V51"/>
      <c r="W51"/>
      <c r="X51"/>
      <c r="Y51"/>
      <c r="Z51"/>
      <c r="AA51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63"/>
      <c r="AO51" s="163"/>
      <c r="AP51" s="173"/>
      <c r="AQ51" s="127"/>
      <c r="AR51" s="127"/>
      <c r="AS51" s="127"/>
      <c r="AT51" s="163"/>
      <c r="AU51" s="127"/>
      <c r="AV51" s="127" t="s">
        <v>303</v>
      </c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</row>
    <row r="52" spans="1:66" s="142" customFormat="1" ht="15" x14ac:dyDescent="0.25">
      <c r="A52" s="189"/>
      <c r="B52" s="175" t="s">
        <v>304</v>
      </c>
      <c r="C52" s="282" t="s">
        <v>305</v>
      </c>
      <c r="D52" s="282"/>
      <c r="E52" s="282"/>
      <c r="F52" s="282"/>
      <c r="G52" s="282"/>
      <c r="H52" s="176" t="s">
        <v>48</v>
      </c>
      <c r="I52" s="194">
        <v>46</v>
      </c>
      <c r="J52" s="177"/>
      <c r="K52" s="194">
        <v>46</v>
      </c>
      <c r="L52" s="179"/>
      <c r="M52" s="177"/>
      <c r="N52" s="179"/>
      <c r="O52" s="177"/>
      <c r="P52" s="180">
        <v>2817.39</v>
      </c>
      <c r="Q52"/>
      <c r="R52"/>
      <c r="S52"/>
      <c r="T52"/>
      <c r="U52"/>
      <c r="V52"/>
      <c r="W52"/>
      <c r="X52"/>
      <c r="Y52"/>
      <c r="Z52"/>
      <c r="AA52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63"/>
      <c r="AO52" s="163"/>
      <c r="AP52" s="173"/>
      <c r="AQ52" s="127"/>
      <c r="AR52" s="127"/>
      <c r="AS52" s="127"/>
      <c r="AT52" s="163"/>
      <c r="AU52" s="127"/>
      <c r="AV52" s="127" t="s">
        <v>305</v>
      </c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</row>
    <row r="53" spans="1:66" s="142" customFormat="1" ht="15" x14ac:dyDescent="0.25">
      <c r="A53" s="195"/>
      <c r="B53" s="196"/>
      <c r="C53" s="313" t="s">
        <v>49</v>
      </c>
      <c r="D53" s="313"/>
      <c r="E53" s="313"/>
      <c r="F53" s="313"/>
      <c r="G53" s="313"/>
      <c r="H53" s="166"/>
      <c r="I53" s="167"/>
      <c r="J53" s="167"/>
      <c r="K53" s="167"/>
      <c r="L53" s="169"/>
      <c r="M53" s="167"/>
      <c r="N53" s="192">
        <v>2442.7199999999998</v>
      </c>
      <c r="O53" s="167"/>
      <c r="P53" s="193">
        <v>14656.33</v>
      </c>
      <c r="Q53"/>
      <c r="R53"/>
      <c r="S53"/>
      <c r="T53"/>
      <c r="U53"/>
      <c r="V53"/>
      <c r="W53"/>
      <c r="X53"/>
      <c r="Y53"/>
      <c r="Z53"/>
      <c r="AA53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63"/>
      <c r="AO53" s="163"/>
      <c r="AP53" s="173"/>
      <c r="AQ53" s="127"/>
      <c r="AR53" s="127"/>
      <c r="AS53" s="127"/>
      <c r="AT53" s="163"/>
      <c r="AU53" s="127"/>
      <c r="AV53" s="127"/>
      <c r="AW53" s="163" t="s">
        <v>49</v>
      </c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</row>
    <row r="54" spans="1:66" s="142" customFormat="1" ht="22.5" x14ac:dyDescent="0.25">
      <c r="A54" s="164" t="s">
        <v>306</v>
      </c>
      <c r="B54" s="165" t="s">
        <v>231</v>
      </c>
      <c r="C54" s="310" t="s">
        <v>232</v>
      </c>
      <c r="D54" s="310"/>
      <c r="E54" s="310"/>
      <c r="F54" s="310"/>
      <c r="G54" s="310"/>
      <c r="H54" s="166" t="s">
        <v>115</v>
      </c>
      <c r="I54" s="167">
        <v>6</v>
      </c>
      <c r="J54" s="168">
        <v>1</v>
      </c>
      <c r="K54" s="168">
        <v>6</v>
      </c>
      <c r="L54" s="169"/>
      <c r="M54" s="167"/>
      <c r="N54" s="192">
        <v>103950</v>
      </c>
      <c r="O54" s="167"/>
      <c r="P54" s="193">
        <v>623700</v>
      </c>
      <c r="Q54"/>
      <c r="R54"/>
      <c r="S54"/>
      <c r="T54"/>
      <c r="U54"/>
      <c r="V54"/>
      <c r="W54"/>
      <c r="X54"/>
      <c r="Y54"/>
      <c r="Z54"/>
      <c r="AA54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63"/>
      <c r="AO54" s="163" t="s">
        <v>232</v>
      </c>
      <c r="AP54" s="173"/>
      <c r="AQ54" s="127"/>
      <c r="AR54" s="127"/>
      <c r="AS54" s="127"/>
      <c r="AT54" s="163"/>
      <c r="AU54" s="127"/>
      <c r="AV54" s="127"/>
      <c r="AW54" s="163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</row>
    <row r="55" spans="1:66" s="142" customFormat="1" ht="15" x14ac:dyDescent="0.25">
      <c r="A55" s="195"/>
      <c r="B55" s="196"/>
      <c r="C55" s="313" t="s">
        <v>49</v>
      </c>
      <c r="D55" s="313"/>
      <c r="E55" s="313"/>
      <c r="F55" s="313"/>
      <c r="G55" s="313"/>
      <c r="H55" s="166"/>
      <c r="I55" s="167"/>
      <c r="J55" s="167"/>
      <c r="K55" s="167"/>
      <c r="L55" s="169"/>
      <c r="M55" s="167"/>
      <c r="N55" s="169"/>
      <c r="O55" s="167"/>
      <c r="P55" s="193">
        <v>623700</v>
      </c>
      <c r="Q55"/>
      <c r="R55"/>
      <c r="S55"/>
      <c r="T55"/>
      <c r="U55"/>
      <c r="V55"/>
      <c r="W55"/>
      <c r="X55"/>
      <c r="Y55"/>
      <c r="Z55"/>
      <c r="AA55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63"/>
      <c r="AO55" s="163"/>
      <c r="AP55" s="173"/>
      <c r="AQ55" s="127"/>
      <c r="AR55" s="127"/>
      <c r="AS55" s="127"/>
      <c r="AT55" s="163"/>
      <c r="AU55" s="127"/>
      <c r="AV55" s="127"/>
      <c r="AW55" s="163" t="s">
        <v>49</v>
      </c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</row>
    <row r="56" spans="1:66" s="142" customFormat="1" ht="23.25" x14ac:dyDescent="0.25">
      <c r="A56" s="164" t="s">
        <v>50</v>
      </c>
      <c r="B56" s="165" t="s">
        <v>307</v>
      </c>
      <c r="C56" s="310" t="s">
        <v>308</v>
      </c>
      <c r="D56" s="310"/>
      <c r="E56" s="310"/>
      <c r="F56" s="310"/>
      <c r="G56" s="310"/>
      <c r="H56" s="166" t="s">
        <v>115</v>
      </c>
      <c r="I56" s="167">
        <v>90</v>
      </c>
      <c r="J56" s="168">
        <v>1</v>
      </c>
      <c r="K56" s="168">
        <v>90</v>
      </c>
      <c r="L56" s="169"/>
      <c r="M56" s="167"/>
      <c r="N56" s="169"/>
      <c r="O56" s="167"/>
      <c r="P56" s="170"/>
      <c r="Q56"/>
      <c r="R56"/>
      <c r="S56"/>
      <c r="T56"/>
      <c r="U56"/>
      <c r="V56"/>
      <c r="W56"/>
      <c r="X56"/>
      <c r="Y56"/>
      <c r="Z56"/>
      <c r="AA56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63"/>
      <c r="AO56" s="163" t="s">
        <v>308</v>
      </c>
      <c r="AP56" s="173"/>
      <c r="AQ56" s="127"/>
      <c r="AR56" s="127"/>
      <c r="AS56" s="127"/>
      <c r="AT56" s="163"/>
      <c r="AU56" s="127"/>
      <c r="AV56" s="127"/>
      <c r="AW56" s="163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</row>
    <row r="57" spans="1:66" s="142" customFormat="1" ht="22.5" x14ac:dyDescent="0.25">
      <c r="A57" s="171"/>
      <c r="B57" s="172" t="s">
        <v>139</v>
      </c>
      <c r="C57" s="311" t="s">
        <v>140</v>
      </c>
      <c r="D57" s="311"/>
      <c r="E57" s="311"/>
      <c r="F57" s="311"/>
      <c r="G57" s="311"/>
      <c r="H57" s="311"/>
      <c r="I57" s="311"/>
      <c r="J57" s="311"/>
      <c r="K57" s="311"/>
      <c r="L57" s="311"/>
      <c r="M57" s="311"/>
      <c r="N57" s="311"/>
      <c r="O57" s="311"/>
      <c r="P57" s="312"/>
      <c r="Q57"/>
      <c r="R57"/>
      <c r="S57"/>
      <c r="T57"/>
      <c r="U57"/>
      <c r="V57"/>
      <c r="W57"/>
      <c r="X57"/>
      <c r="Y57"/>
      <c r="Z57"/>
      <c r="AA5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63"/>
      <c r="AO57" s="163"/>
      <c r="AP57" s="173" t="s">
        <v>140</v>
      </c>
      <c r="AQ57" s="127"/>
      <c r="AR57" s="127"/>
      <c r="AS57" s="127"/>
      <c r="AT57" s="163"/>
      <c r="AU57" s="127"/>
      <c r="AV57" s="127"/>
      <c r="AW57" s="163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</row>
    <row r="58" spans="1:66" s="142" customFormat="1" ht="15" x14ac:dyDescent="0.25">
      <c r="A58" s="174"/>
      <c r="B58" s="175" t="s">
        <v>44</v>
      </c>
      <c r="C58" s="282" t="s">
        <v>141</v>
      </c>
      <c r="D58" s="282"/>
      <c r="E58" s="282"/>
      <c r="F58" s="282"/>
      <c r="G58" s="282"/>
      <c r="H58" s="176" t="s">
        <v>135</v>
      </c>
      <c r="I58" s="177"/>
      <c r="J58" s="177"/>
      <c r="K58" s="194">
        <v>450</v>
      </c>
      <c r="L58" s="179"/>
      <c r="M58" s="177"/>
      <c r="N58" s="179"/>
      <c r="O58" s="177"/>
      <c r="P58" s="180">
        <v>154395</v>
      </c>
      <c r="Q58"/>
      <c r="R58"/>
      <c r="S58"/>
      <c r="T58"/>
      <c r="U58"/>
      <c r="V58"/>
      <c r="W58"/>
      <c r="X58"/>
      <c r="Y58"/>
      <c r="Z58"/>
      <c r="AA58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63"/>
      <c r="AO58" s="163"/>
      <c r="AP58" s="173"/>
      <c r="AQ58" s="127" t="s">
        <v>141</v>
      </c>
      <c r="AR58" s="127"/>
      <c r="AS58" s="127"/>
      <c r="AT58" s="163"/>
      <c r="AU58" s="127"/>
      <c r="AV58" s="127"/>
      <c r="AW58" s="163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</row>
    <row r="59" spans="1:66" s="142" customFormat="1" ht="15" x14ac:dyDescent="0.25">
      <c r="A59" s="181"/>
      <c r="B59" s="175" t="s">
        <v>170</v>
      </c>
      <c r="C59" s="282" t="s">
        <v>171</v>
      </c>
      <c r="D59" s="282"/>
      <c r="E59" s="282"/>
      <c r="F59" s="282"/>
      <c r="G59" s="282"/>
      <c r="H59" s="176" t="s">
        <v>135</v>
      </c>
      <c r="I59" s="194">
        <v>5</v>
      </c>
      <c r="J59" s="177"/>
      <c r="K59" s="194">
        <v>450</v>
      </c>
      <c r="L59" s="182"/>
      <c r="M59" s="183"/>
      <c r="N59" s="184">
        <v>274.48</v>
      </c>
      <c r="O59" s="178">
        <v>1.25</v>
      </c>
      <c r="P59" s="180">
        <v>154395</v>
      </c>
      <c r="Q59" s="185"/>
      <c r="R59" s="185"/>
      <c r="S59"/>
      <c r="T59"/>
      <c r="U59"/>
      <c r="V59"/>
      <c r="W59"/>
      <c r="X59"/>
      <c r="Y59"/>
      <c r="Z59"/>
      <c r="AA59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63"/>
      <c r="AO59" s="163"/>
      <c r="AP59" s="173"/>
      <c r="AQ59" s="127"/>
      <c r="AR59" s="127" t="s">
        <v>171</v>
      </c>
      <c r="AS59" s="127"/>
      <c r="AT59" s="163"/>
      <c r="AU59" s="127"/>
      <c r="AV59" s="127"/>
      <c r="AW59" s="163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</row>
    <row r="60" spans="1:66" s="142" customFormat="1" ht="15" x14ac:dyDescent="0.25">
      <c r="A60" s="174"/>
      <c r="B60" s="175" t="s">
        <v>51</v>
      </c>
      <c r="C60" s="282" t="s">
        <v>142</v>
      </c>
      <c r="D60" s="282"/>
      <c r="E60" s="282"/>
      <c r="F60" s="282"/>
      <c r="G60" s="282"/>
      <c r="H60" s="176"/>
      <c r="I60" s="177"/>
      <c r="J60" s="177"/>
      <c r="K60" s="177"/>
      <c r="L60" s="179"/>
      <c r="M60" s="177"/>
      <c r="N60" s="179"/>
      <c r="O60" s="177"/>
      <c r="P60" s="180">
        <v>1021</v>
      </c>
      <c r="Q60"/>
      <c r="R60"/>
      <c r="S60"/>
      <c r="T60"/>
      <c r="U60"/>
      <c r="V60"/>
      <c r="W60"/>
      <c r="X60"/>
      <c r="Y60"/>
      <c r="Z60"/>
      <c r="AA60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63"/>
      <c r="AO60" s="163"/>
      <c r="AP60" s="173"/>
      <c r="AQ60" s="127" t="s">
        <v>142</v>
      </c>
      <c r="AR60" s="127"/>
      <c r="AS60" s="127"/>
      <c r="AT60" s="163"/>
      <c r="AU60" s="127"/>
      <c r="AV60" s="127"/>
      <c r="AW60" s="163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</row>
    <row r="61" spans="1:66" s="142" customFormat="1" ht="23.25" x14ac:dyDescent="0.25">
      <c r="A61" s="181"/>
      <c r="B61" s="175" t="s">
        <v>309</v>
      </c>
      <c r="C61" s="282" t="s">
        <v>310</v>
      </c>
      <c r="D61" s="282"/>
      <c r="E61" s="282"/>
      <c r="F61" s="282"/>
      <c r="G61" s="282"/>
      <c r="H61" s="176" t="s">
        <v>116</v>
      </c>
      <c r="I61" s="178">
        <v>3.16</v>
      </c>
      <c r="J61" s="177"/>
      <c r="K61" s="197">
        <v>284.39999999999998</v>
      </c>
      <c r="L61" s="187">
        <v>2.27</v>
      </c>
      <c r="M61" s="188">
        <v>1.58</v>
      </c>
      <c r="N61" s="184">
        <v>3.59</v>
      </c>
      <c r="O61" s="177"/>
      <c r="P61" s="180">
        <v>1021</v>
      </c>
      <c r="Q61" s="185"/>
      <c r="R61" s="185"/>
      <c r="S61"/>
      <c r="T61"/>
      <c r="U61"/>
      <c r="V61"/>
      <c r="W61"/>
      <c r="X61"/>
      <c r="Y61"/>
      <c r="Z61"/>
      <c r="AA61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63"/>
      <c r="AO61" s="163"/>
      <c r="AP61" s="173"/>
      <c r="AQ61" s="127"/>
      <c r="AR61" s="127" t="s">
        <v>310</v>
      </c>
      <c r="AS61" s="127"/>
      <c r="AT61" s="163"/>
      <c r="AU61" s="127"/>
      <c r="AV61" s="127"/>
      <c r="AW61" s="163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</row>
    <row r="62" spans="1:66" s="142" customFormat="1" ht="15" x14ac:dyDescent="0.25">
      <c r="A62" s="191"/>
      <c r="B62" s="172"/>
      <c r="C62" s="313" t="s">
        <v>46</v>
      </c>
      <c r="D62" s="313"/>
      <c r="E62" s="313"/>
      <c r="F62" s="313"/>
      <c r="G62" s="313"/>
      <c r="H62" s="166"/>
      <c r="I62" s="167"/>
      <c r="J62" s="167"/>
      <c r="K62" s="167"/>
      <c r="L62" s="169"/>
      <c r="M62" s="167"/>
      <c r="N62" s="192"/>
      <c r="O62" s="167"/>
      <c r="P62" s="193">
        <v>155416</v>
      </c>
      <c r="Q62" s="185"/>
      <c r="R62" s="185"/>
      <c r="S62"/>
      <c r="T62"/>
      <c r="U62"/>
      <c r="V62"/>
      <c r="W62"/>
      <c r="X62"/>
      <c r="Y62"/>
      <c r="Z62"/>
      <c r="AA62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63"/>
      <c r="AO62" s="163"/>
      <c r="AP62" s="173"/>
      <c r="AQ62" s="127"/>
      <c r="AR62" s="127"/>
      <c r="AS62" s="127"/>
      <c r="AT62" s="163" t="s">
        <v>46</v>
      </c>
      <c r="AU62" s="127"/>
      <c r="AV62" s="127"/>
      <c r="AW62" s="163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</row>
    <row r="63" spans="1:66" s="142" customFormat="1" ht="15" x14ac:dyDescent="0.25">
      <c r="A63" s="189" t="s">
        <v>213</v>
      </c>
      <c r="B63" s="175" t="s">
        <v>148</v>
      </c>
      <c r="C63" s="282" t="s">
        <v>149</v>
      </c>
      <c r="D63" s="282"/>
      <c r="E63" s="282"/>
      <c r="F63" s="282"/>
      <c r="G63" s="282"/>
      <c r="H63" s="176" t="s">
        <v>48</v>
      </c>
      <c r="I63" s="194">
        <v>2</v>
      </c>
      <c r="J63" s="177"/>
      <c r="K63" s="194">
        <v>2</v>
      </c>
      <c r="L63" s="179"/>
      <c r="M63" s="177"/>
      <c r="N63" s="179"/>
      <c r="O63" s="177"/>
      <c r="P63" s="180">
        <v>2470.3200000000002</v>
      </c>
      <c r="Q63"/>
      <c r="R63"/>
      <c r="S63"/>
      <c r="T63"/>
      <c r="U63"/>
      <c r="V63"/>
      <c r="W63"/>
      <c r="X63"/>
      <c r="Y63"/>
      <c r="Z63"/>
      <c r="AA63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63"/>
      <c r="AO63" s="163"/>
      <c r="AP63" s="173"/>
      <c r="AQ63" s="127"/>
      <c r="AR63" s="127"/>
      <c r="AS63" s="127"/>
      <c r="AT63" s="163"/>
      <c r="AU63" s="127" t="s">
        <v>149</v>
      </c>
      <c r="AV63" s="127"/>
      <c r="AW63" s="163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</row>
    <row r="64" spans="1:66" s="142" customFormat="1" ht="15" x14ac:dyDescent="0.25">
      <c r="A64" s="189"/>
      <c r="B64" s="175"/>
      <c r="C64" s="282" t="s">
        <v>47</v>
      </c>
      <c r="D64" s="282"/>
      <c r="E64" s="282"/>
      <c r="F64" s="282"/>
      <c r="G64" s="282"/>
      <c r="H64" s="176"/>
      <c r="I64" s="177"/>
      <c r="J64" s="177"/>
      <c r="K64" s="177"/>
      <c r="L64" s="179"/>
      <c r="M64" s="177"/>
      <c r="N64" s="179"/>
      <c r="O64" s="177"/>
      <c r="P64" s="180">
        <v>154395</v>
      </c>
      <c r="Q64"/>
      <c r="R64"/>
      <c r="S64"/>
      <c r="T64"/>
      <c r="U64"/>
      <c r="V64"/>
      <c r="W64"/>
      <c r="X64"/>
      <c r="Y64"/>
      <c r="Z64"/>
      <c r="AA64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63"/>
      <c r="AO64" s="163"/>
      <c r="AP64" s="173"/>
      <c r="AQ64" s="127"/>
      <c r="AR64" s="127"/>
      <c r="AS64" s="127"/>
      <c r="AT64" s="163"/>
      <c r="AU64" s="127"/>
      <c r="AV64" s="127" t="s">
        <v>47</v>
      </c>
      <c r="AW64" s="163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</row>
    <row r="65" spans="1:66" s="142" customFormat="1" ht="15" x14ac:dyDescent="0.25">
      <c r="A65" s="189"/>
      <c r="B65" s="175" t="s">
        <v>311</v>
      </c>
      <c r="C65" s="282" t="s">
        <v>312</v>
      </c>
      <c r="D65" s="282"/>
      <c r="E65" s="282"/>
      <c r="F65" s="282"/>
      <c r="G65" s="282"/>
      <c r="H65" s="176" t="s">
        <v>48</v>
      </c>
      <c r="I65" s="194">
        <v>95</v>
      </c>
      <c r="J65" s="177"/>
      <c r="K65" s="194">
        <v>95</v>
      </c>
      <c r="L65" s="179"/>
      <c r="M65" s="177"/>
      <c r="N65" s="179"/>
      <c r="O65" s="177"/>
      <c r="P65" s="180">
        <v>146675.25</v>
      </c>
      <c r="Q65"/>
      <c r="R65"/>
      <c r="S65"/>
      <c r="T65"/>
      <c r="U65"/>
      <c r="V65"/>
      <c r="W65"/>
      <c r="X65"/>
      <c r="Y65"/>
      <c r="Z65"/>
      <c r="AA65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63"/>
      <c r="AO65" s="163"/>
      <c r="AP65" s="173"/>
      <c r="AQ65" s="127"/>
      <c r="AR65" s="127"/>
      <c r="AS65" s="127"/>
      <c r="AT65" s="163"/>
      <c r="AU65" s="127"/>
      <c r="AV65" s="127" t="s">
        <v>312</v>
      </c>
      <c r="AW65" s="163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</row>
    <row r="66" spans="1:66" s="142" customFormat="1" ht="15" x14ac:dyDescent="0.25">
      <c r="A66" s="189"/>
      <c r="B66" s="175" t="s">
        <v>313</v>
      </c>
      <c r="C66" s="282" t="s">
        <v>314</v>
      </c>
      <c r="D66" s="282"/>
      <c r="E66" s="282"/>
      <c r="F66" s="282"/>
      <c r="G66" s="282"/>
      <c r="H66" s="176" t="s">
        <v>48</v>
      </c>
      <c r="I66" s="194">
        <v>53</v>
      </c>
      <c r="J66" s="177"/>
      <c r="K66" s="194">
        <v>53</v>
      </c>
      <c r="L66" s="179"/>
      <c r="M66" s="177"/>
      <c r="N66" s="179"/>
      <c r="O66" s="177"/>
      <c r="P66" s="180">
        <v>81829.350000000006</v>
      </c>
      <c r="Q66"/>
      <c r="R66"/>
      <c r="S66"/>
      <c r="T66"/>
      <c r="U66"/>
      <c r="V66"/>
      <c r="W66"/>
      <c r="X66"/>
      <c r="Y66"/>
      <c r="Z66"/>
      <c r="AA66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63"/>
      <c r="AO66" s="163"/>
      <c r="AP66" s="173"/>
      <c r="AQ66" s="127"/>
      <c r="AR66" s="127"/>
      <c r="AS66" s="127"/>
      <c r="AT66" s="163"/>
      <c r="AU66" s="127"/>
      <c r="AV66" s="127" t="s">
        <v>314</v>
      </c>
      <c r="AW66" s="163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</row>
    <row r="67" spans="1:66" s="142" customFormat="1" ht="15" x14ac:dyDescent="0.25">
      <c r="A67" s="195"/>
      <c r="B67" s="196"/>
      <c r="C67" s="313" t="s">
        <v>49</v>
      </c>
      <c r="D67" s="313"/>
      <c r="E67" s="313"/>
      <c r="F67" s="313"/>
      <c r="G67" s="313"/>
      <c r="H67" s="166"/>
      <c r="I67" s="167"/>
      <c r="J67" s="167"/>
      <c r="K67" s="167"/>
      <c r="L67" s="169"/>
      <c r="M67" s="167"/>
      <c r="N67" s="192">
        <v>4293.2299999999996</v>
      </c>
      <c r="O67" s="167"/>
      <c r="P67" s="193">
        <v>386390.92</v>
      </c>
      <c r="Q67"/>
      <c r="R67"/>
      <c r="S67"/>
      <c r="T67"/>
      <c r="U67"/>
      <c r="V67"/>
      <c r="W67"/>
      <c r="X67"/>
      <c r="Y67"/>
      <c r="Z67"/>
      <c r="AA6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63"/>
      <c r="AO67" s="163"/>
      <c r="AP67" s="173"/>
      <c r="AQ67" s="127"/>
      <c r="AR67" s="127"/>
      <c r="AS67" s="127"/>
      <c r="AT67" s="163"/>
      <c r="AU67" s="127"/>
      <c r="AV67" s="127"/>
      <c r="AW67" s="163" t="s">
        <v>49</v>
      </c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</row>
    <row r="68" spans="1:66" s="142" customFormat="1" ht="22.5" x14ac:dyDescent="0.25">
      <c r="A68" s="164" t="s">
        <v>315</v>
      </c>
      <c r="B68" s="165" t="s">
        <v>247</v>
      </c>
      <c r="C68" s="310" t="s">
        <v>248</v>
      </c>
      <c r="D68" s="310"/>
      <c r="E68" s="310"/>
      <c r="F68" s="310"/>
      <c r="G68" s="310"/>
      <c r="H68" s="166" t="s">
        <v>115</v>
      </c>
      <c r="I68" s="167">
        <v>69</v>
      </c>
      <c r="J68" s="168">
        <v>1</v>
      </c>
      <c r="K68" s="168">
        <v>69</v>
      </c>
      <c r="L68" s="169"/>
      <c r="M68" s="167"/>
      <c r="N68" s="192">
        <v>10641.67</v>
      </c>
      <c r="O68" s="167"/>
      <c r="P68" s="193">
        <v>734275.23</v>
      </c>
      <c r="Q68"/>
      <c r="R68"/>
      <c r="S68"/>
      <c r="T68"/>
      <c r="U68"/>
      <c r="V68"/>
      <c r="W68"/>
      <c r="X68"/>
      <c r="Y68"/>
      <c r="Z68"/>
      <c r="AA68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63"/>
      <c r="AO68" s="163" t="s">
        <v>248</v>
      </c>
      <c r="AP68" s="173"/>
      <c r="AQ68" s="127"/>
      <c r="AR68" s="127"/>
      <c r="AS68" s="127"/>
      <c r="AT68" s="163"/>
      <c r="AU68" s="127"/>
      <c r="AV68" s="127"/>
      <c r="AW68" s="163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</row>
    <row r="69" spans="1:66" s="142" customFormat="1" ht="15" x14ac:dyDescent="0.25">
      <c r="A69" s="195"/>
      <c r="B69" s="196"/>
      <c r="C69" s="313" t="s">
        <v>49</v>
      </c>
      <c r="D69" s="313"/>
      <c r="E69" s="313"/>
      <c r="F69" s="313"/>
      <c r="G69" s="313"/>
      <c r="H69" s="166"/>
      <c r="I69" s="167"/>
      <c r="J69" s="167"/>
      <c r="K69" s="167"/>
      <c r="L69" s="169"/>
      <c r="M69" s="167"/>
      <c r="N69" s="169"/>
      <c r="O69" s="167"/>
      <c r="P69" s="193">
        <v>734275.23</v>
      </c>
      <c r="Q69"/>
      <c r="R69"/>
      <c r="S69"/>
      <c r="T69"/>
      <c r="U69"/>
      <c r="V69"/>
      <c r="W69"/>
      <c r="X69"/>
      <c r="Y69"/>
      <c r="Z69"/>
      <c r="AA69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63"/>
      <c r="AO69" s="163"/>
      <c r="AP69" s="173"/>
      <c r="AQ69" s="127"/>
      <c r="AR69" s="127"/>
      <c r="AS69" s="127"/>
      <c r="AT69" s="163"/>
      <c r="AU69" s="127"/>
      <c r="AV69" s="127"/>
      <c r="AW69" s="163" t="s">
        <v>49</v>
      </c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</row>
    <row r="70" spans="1:66" s="142" customFormat="1" ht="22.5" x14ac:dyDescent="0.25">
      <c r="A70" s="164" t="s">
        <v>316</v>
      </c>
      <c r="B70" s="165" t="s">
        <v>251</v>
      </c>
      <c r="C70" s="310" t="s">
        <v>252</v>
      </c>
      <c r="D70" s="310"/>
      <c r="E70" s="310"/>
      <c r="F70" s="310"/>
      <c r="G70" s="310"/>
      <c r="H70" s="166" t="s">
        <v>115</v>
      </c>
      <c r="I70" s="167">
        <v>13</v>
      </c>
      <c r="J70" s="168">
        <v>1</v>
      </c>
      <c r="K70" s="168">
        <v>13</v>
      </c>
      <c r="L70" s="169"/>
      <c r="M70" s="167"/>
      <c r="N70" s="192">
        <v>12375</v>
      </c>
      <c r="O70" s="167"/>
      <c r="P70" s="193">
        <v>160875</v>
      </c>
      <c r="Q70"/>
      <c r="R70"/>
      <c r="S70"/>
      <c r="T70"/>
      <c r="U70"/>
      <c r="V70"/>
      <c r="W70"/>
      <c r="X70"/>
      <c r="Y70"/>
      <c r="Z70"/>
      <c r="AA70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63"/>
      <c r="AO70" s="163" t="s">
        <v>252</v>
      </c>
      <c r="AP70" s="173"/>
      <c r="AQ70" s="127"/>
      <c r="AR70" s="127"/>
      <c r="AS70" s="127"/>
      <c r="AT70" s="163"/>
      <c r="AU70" s="127"/>
      <c r="AV70" s="127"/>
      <c r="AW70" s="163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</row>
    <row r="71" spans="1:66" s="142" customFormat="1" ht="15" x14ac:dyDescent="0.25">
      <c r="A71" s="195"/>
      <c r="B71" s="196"/>
      <c r="C71" s="313" t="s">
        <v>49</v>
      </c>
      <c r="D71" s="313"/>
      <c r="E71" s="313"/>
      <c r="F71" s="313"/>
      <c r="G71" s="313"/>
      <c r="H71" s="166"/>
      <c r="I71" s="167"/>
      <c r="J71" s="167"/>
      <c r="K71" s="167"/>
      <c r="L71" s="169"/>
      <c r="M71" s="167"/>
      <c r="N71" s="169"/>
      <c r="O71" s="167"/>
      <c r="P71" s="193">
        <v>160875</v>
      </c>
      <c r="Q71"/>
      <c r="R71"/>
      <c r="S71"/>
      <c r="T71"/>
      <c r="U71"/>
      <c r="V71"/>
      <c r="W71"/>
      <c r="X71"/>
      <c r="Y71"/>
      <c r="Z71"/>
      <c r="AA71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63"/>
      <c r="AO71" s="163"/>
      <c r="AP71" s="173"/>
      <c r="AQ71" s="127"/>
      <c r="AR71" s="127"/>
      <c r="AS71" s="127"/>
      <c r="AT71" s="163"/>
      <c r="AU71" s="127"/>
      <c r="AV71" s="127"/>
      <c r="AW71" s="163" t="s">
        <v>49</v>
      </c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</row>
    <row r="72" spans="1:66" s="142" customFormat="1" ht="22.5" x14ac:dyDescent="0.25">
      <c r="A72" s="164" t="s">
        <v>317</v>
      </c>
      <c r="B72" s="165" t="s">
        <v>255</v>
      </c>
      <c r="C72" s="310" t="s">
        <v>256</v>
      </c>
      <c r="D72" s="310"/>
      <c r="E72" s="310"/>
      <c r="F72" s="310"/>
      <c r="G72" s="310"/>
      <c r="H72" s="166" t="s">
        <v>115</v>
      </c>
      <c r="I72" s="167">
        <v>8</v>
      </c>
      <c r="J72" s="168">
        <v>1</v>
      </c>
      <c r="K72" s="168">
        <v>8</v>
      </c>
      <c r="L72" s="169"/>
      <c r="M72" s="167"/>
      <c r="N72" s="192">
        <v>9650</v>
      </c>
      <c r="O72" s="167"/>
      <c r="P72" s="193">
        <v>77200</v>
      </c>
      <c r="Q72"/>
      <c r="R72"/>
      <c r="S72"/>
      <c r="T72"/>
      <c r="U72"/>
      <c r="V72"/>
      <c r="W72"/>
      <c r="X72"/>
      <c r="Y72"/>
      <c r="Z72"/>
      <c r="AA72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63"/>
      <c r="AO72" s="163" t="s">
        <v>256</v>
      </c>
      <c r="AP72" s="173"/>
      <c r="AQ72" s="127"/>
      <c r="AR72" s="127"/>
      <c r="AS72" s="127"/>
      <c r="AT72" s="163"/>
      <c r="AU72" s="127"/>
      <c r="AV72" s="127"/>
      <c r="AW72" s="163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</row>
    <row r="73" spans="1:66" s="142" customFormat="1" ht="15" x14ac:dyDescent="0.25">
      <c r="A73" s="195"/>
      <c r="B73" s="196"/>
      <c r="C73" s="313" t="s">
        <v>49</v>
      </c>
      <c r="D73" s="313"/>
      <c r="E73" s="313"/>
      <c r="F73" s="313"/>
      <c r="G73" s="313"/>
      <c r="H73" s="166"/>
      <c r="I73" s="167"/>
      <c r="J73" s="167"/>
      <c r="K73" s="167"/>
      <c r="L73" s="169"/>
      <c r="M73" s="167"/>
      <c r="N73" s="169"/>
      <c r="O73" s="167"/>
      <c r="P73" s="193">
        <v>77200</v>
      </c>
      <c r="Q73"/>
      <c r="R73"/>
      <c r="S73"/>
      <c r="T73"/>
      <c r="U73"/>
      <c r="V73"/>
      <c r="W73"/>
      <c r="X73"/>
      <c r="Y73"/>
      <c r="Z73"/>
      <c r="AA73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63"/>
      <c r="AO73" s="163"/>
      <c r="AP73" s="173"/>
      <c r="AQ73" s="127"/>
      <c r="AR73" s="127"/>
      <c r="AS73" s="127"/>
      <c r="AT73" s="163"/>
      <c r="AU73" s="127"/>
      <c r="AV73" s="127"/>
      <c r="AW73" s="163" t="s">
        <v>49</v>
      </c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</row>
    <row r="74" spans="1:66" s="142" customFormat="1" ht="15" x14ac:dyDescent="0.25">
      <c r="A74" s="164" t="s">
        <v>60</v>
      </c>
      <c r="B74" s="165" t="s">
        <v>318</v>
      </c>
      <c r="C74" s="310" t="s">
        <v>319</v>
      </c>
      <c r="D74" s="310"/>
      <c r="E74" s="310"/>
      <c r="F74" s="310"/>
      <c r="G74" s="310"/>
      <c r="H74" s="166" t="s">
        <v>115</v>
      </c>
      <c r="I74" s="167">
        <v>1</v>
      </c>
      <c r="J74" s="168">
        <v>1</v>
      </c>
      <c r="K74" s="168">
        <v>1</v>
      </c>
      <c r="L74" s="169"/>
      <c r="M74" s="167"/>
      <c r="N74" s="169"/>
      <c r="O74" s="167"/>
      <c r="P74" s="170"/>
      <c r="Q74"/>
      <c r="R74"/>
      <c r="S74"/>
      <c r="T74"/>
      <c r="U74"/>
      <c r="V74"/>
      <c r="W74"/>
      <c r="X74"/>
      <c r="Y74"/>
      <c r="Z74"/>
      <c r="AA74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63"/>
      <c r="AO74" s="163" t="s">
        <v>319</v>
      </c>
      <c r="AP74" s="173"/>
      <c r="AQ74" s="127"/>
      <c r="AR74" s="127"/>
      <c r="AS74" s="127"/>
      <c r="AT74" s="163"/>
      <c r="AU74" s="127"/>
      <c r="AV74" s="127"/>
      <c r="AW74" s="163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</row>
    <row r="75" spans="1:66" s="142" customFormat="1" ht="22.5" x14ac:dyDescent="0.25">
      <c r="A75" s="171"/>
      <c r="B75" s="172" t="s">
        <v>139</v>
      </c>
      <c r="C75" s="311" t="s">
        <v>140</v>
      </c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P75" s="312"/>
      <c r="Q75"/>
      <c r="R75"/>
      <c r="S75"/>
      <c r="T75"/>
      <c r="U75"/>
      <c r="V75"/>
      <c r="W75"/>
      <c r="X75"/>
      <c r="Y75"/>
      <c r="Z75"/>
      <c r="AA75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63"/>
      <c r="AO75" s="163"/>
      <c r="AP75" s="173" t="s">
        <v>140</v>
      </c>
      <c r="AQ75" s="127"/>
      <c r="AR75" s="127"/>
      <c r="AS75" s="127"/>
      <c r="AT75" s="163"/>
      <c r="AU75" s="127"/>
      <c r="AV75" s="127"/>
      <c r="AW75" s="163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</row>
    <row r="76" spans="1:66" s="142" customFormat="1" ht="15" x14ac:dyDescent="0.25">
      <c r="A76" s="174"/>
      <c r="B76" s="175" t="s">
        <v>44</v>
      </c>
      <c r="C76" s="282" t="s">
        <v>141</v>
      </c>
      <c r="D76" s="282"/>
      <c r="E76" s="282"/>
      <c r="F76" s="282"/>
      <c r="G76" s="282"/>
      <c r="H76" s="176" t="s">
        <v>135</v>
      </c>
      <c r="I76" s="177"/>
      <c r="J76" s="177"/>
      <c r="K76" s="197">
        <v>3.6</v>
      </c>
      <c r="L76" s="179"/>
      <c r="M76" s="177"/>
      <c r="N76" s="179"/>
      <c r="O76" s="177"/>
      <c r="P76" s="180">
        <v>1386.5</v>
      </c>
      <c r="Q76"/>
      <c r="R76"/>
      <c r="S76"/>
      <c r="T76"/>
      <c r="U76"/>
      <c r="V76"/>
      <c r="W76"/>
      <c r="X76"/>
      <c r="Y76"/>
      <c r="Z76"/>
      <c r="AA76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63"/>
      <c r="AO76" s="163"/>
      <c r="AP76" s="173"/>
      <c r="AQ76" s="127" t="s">
        <v>141</v>
      </c>
      <c r="AR76" s="127"/>
      <c r="AS76" s="127"/>
      <c r="AT76" s="163"/>
      <c r="AU76" s="127"/>
      <c r="AV76" s="127"/>
      <c r="AW76" s="163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</row>
    <row r="77" spans="1:66" s="142" customFormat="1" ht="15" x14ac:dyDescent="0.25">
      <c r="A77" s="181"/>
      <c r="B77" s="175" t="s">
        <v>320</v>
      </c>
      <c r="C77" s="282" t="s">
        <v>321</v>
      </c>
      <c r="D77" s="282"/>
      <c r="E77" s="282"/>
      <c r="F77" s="282"/>
      <c r="G77" s="282"/>
      <c r="H77" s="176" t="s">
        <v>135</v>
      </c>
      <c r="I77" s="197">
        <v>3.6</v>
      </c>
      <c r="J77" s="177"/>
      <c r="K77" s="197">
        <v>3.6</v>
      </c>
      <c r="L77" s="182"/>
      <c r="M77" s="183"/>
      <c r="N77" s="184">
        <v>308.11</v>
      </c>
      <c r="O77" s="178">
        <v>1.25</v>
      </c>
      <c r="P77" s="180">
        <v>1386.5</v>
      </c>
      <c r="Q77" s="185"/>
      <c r="R77" s="185"/>
      <c r="S77"/>
      <c r="T77"/>
      <c r="U77"/>
      <c r="V77"/>
      <c r="W77"/>
      <c r="X77"/>
      <c r="Y77"/>
      <c r="Z77"/>
      <c r="AA7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63"/>
      <c r="AO77" s="163"/>
      <c r="AP77" s="173"/>
      <c r="AQ77" s="127"/>
      <c r="AR77" s="127" t="s">
        <v>321</v>
      </c>
      <c r="AS77" s="127"/>
      <c r="AT77" s="163"/>
      <c r="AU77" s="127"/>
      <c r="AV77" s="127"/>
      <c r="AW77" s="163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</row>
    <row r="78" spans="1:66" s="142" customFormat="1" ht="15" x14ac:dyDescent="0.25">
      <c r="A78" s="174"/>
      <c r="B78" s="175" t="s">
        <v>51</v>
      </c>
      <c r="C78" s="282" t="s">
        <v>142</v>
      </c>
      <c r="D78" s="282"/>
      <c r="E78" s="282"/>
      <c r="F78" s="282"/>
      <c r="G78" s="282"/>
      <c r="H78" s="176"/>
      <c r="I78" s="177"/>
      <c r="J78" s="177"/>
      <c r="K78" s="177"/>
      <c r="L78" s="179"/>
      <c r="M78" s="177"/>
      <c r="N78" s="179"/>
      <c r="O78" s="177"/>
      <c r="P78" s="186">
        <v>36.479999999999997</v>
      </c>
      <c r="Q78"/>
      <c r="R78"/>
      <c r="S78"/>
      <c r="T78"/>
      <c r="U78"/>
      <c r="V78"/>
      <c r="W78"/>
      <c r="X78"/>
      <c r="Y78"/>
      <c r="Z78"/>
      <c r="AA78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63"/>
      <c r="AO78" s="163"/>
      <c r="AP78" s="173"/>
      <c r="AQ78" s="127" t="s">
        <v>142</v>
      </c>
      <c r="AR78" s="127"/>
      <c r="AS78" s="127"/>
      <c r="AT78" s="163"/>
      <c r="AU78" s="127"/>
      <c r="AV78" s="127"/>
      <c r="AW78" s="163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</row>
    <row r="79" spans="1:66" s="142" customFormat="1" ht="15" x14ac:dyDescent="0.25">
      <c r="A79" s="181"/>
      <c r="B79" s="175" t="s">
        <v>322</v>
      </c>
      <c r="C79" s="282" t="s">
        <v>323</v>
      </c>
      <c r="D79" s="282"/>
      <c r="E79" s="282"/>
      <c r="F79" s="282"/>
      <c r="G79" s="282"/>
      <c r="H79" s="176" t="s">
        <v>147</v>
      </c>
      <c r="I79" s="198">
        <v>1.6000000000000001E-3</v>
      </c>
      <c r="J79" s="177"/>
      <c r="K79" s="198">
        <v>1.6000000000000001E-3</v>
      </c>
      <c r="L79" s="187">
        <v>284.14999999999998</v>
      </c>
      <c r="M79" s="188">
        <v>1.27</v>
      </c>
      <c r="N79" s="184">
        <v>360.87</v>
      </c>
      <c r="O79" s="177"/>
      <c r="P79" s="180">
        <v>0.57999999999999996</v>
      </c>
      <c r="Q79" s="185"/>
      <c r="R79" s="185"/>
      <c r="S79"/>
      <c r="T79"/>
      <c r="U79"/>
      <c r="V79"/>
      <c r="W79"/>
      <c r="X79"/>
      <c r="Y79"/>
      <c r="Z79"/>
      <c r="AA79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63"/>
      <c r="AO79" s="163"/>
      <c r="AP79" s="173"/>
      <c r="AQ79" s="127"/>
      <c r="AR79" s="127" t="s">
        <v>323</v>
      </c>
      <c r="AS79" s="127"/>
      <c r="AT79" s="163"/>
      <c r="AU79" s="127"/>
      <c r="AV79" s="127"/>
      <c r="AW79" s="163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</row>
    <row r="80" spans="1:66" s="142" customFormat="1" ht="15" x14ac:dyDescent="0.25">
      <c r="A80" s="181"/>
      <c r="B80" s="175" t="s">
        <v>165</v>
      </c>
      <c r="C80" s="282" t="s">
        <v>166</v>
      </c>
      <c r="D80" s="282"/>
      <c r="E80" s="282"/>
      <c r="F80" s="282"/>
      <c r="G80" s="282"/>
      <c r="H80" s="176" t="s">
        <v>167</v>
      </c>
      <c r="I80" s="198">
        <v>6.7599999999999993E-2</v>
      </c>
      <c r="J80" s="177"/>
      <c r="K80" s="198">
        <v>6.7599999999999993E-2</v>
      </c>
      <c r="L80" s="182"/>
      <c r="M80" s="183"/>
      <c r="N80" s="184">
        <v>5.95</v>
      </c>
      <c r="O80" s="177"/>
      <c r="P80" s="180">
        <v>0.4</v>
      </c>
      <c r="Q80" s="185"/>
      <c r="R80" s="185"/>
      <c r="S80"/>
      <c r="T80"/>
      <c r="U80"/>
      <c r="V80"/>
      <c r="W80"/>
      <c r="X80"/>
      <c r="Y80"/>
      <c r="Z80"/>
      <c r="AA80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63"/>
      <c r="AO80" s="163"/>
      <c r="AP80" s="173"/>
      <c r="AQ80" s="127"/>
      <c r="AR80" s="127" t="s">
        <v>166</v>
      </c>
      <c r="AS80" s="127"/>
      <c r="AT80" s="163"/>
      <c r="AU80" s="127"/>
      <c r="AV80" s="127"/>
      <c r="AW80" s="163"/>
      <c r="AX80" s="127"/>
      <c r="AY80" s="127"/>
      <c r="AZ80" s="127"/>
      <c r="BA80" s="127"/>
      <c r="BB80" s="127"/>
      <c r="BC80" s="127"/>
      <c r="BD80" s="127"/>
      <c r="BE80" s="127"/>
      <c r="BF80" s="127"/>
      <c r="BG80" s="127"/>
      <c r="BH80" s="127"/>
      <c r="BI80" s="127"/>
      <c r="BJ80" s="127"/>
      <c r="BK80" s="127"/>
      <c r="BL80" s="127"/>
      <c r="BM80" s="127"/>
      <c r="BN80" s="127"/>
    </row>
    <row r="81" spans="1:66" s="142" customFormat="1" ht="23.25" x14ac:dyDescent="0.25">
      <c r="A81" s="181"/>
      <c r="B81" s="175" t="s">
        <v>324</v>
      </c>
      <c r="C81" s="282" t="s">
        <v>325</v>
      </c>
      <c r="D81" s="282"/>
      <c r="E81" s="282"/>
      <c r="F81" s="282"/>
      <c r="G81" s="282"/>
      <c r="H81" s="176" t="s">
        <v>162</v>
      </c>
      <c r="I81" s="178">
        <v>0.03</v>
      </c>
      <c r="J81" s="177"/>
      <c r="K81" s="178">
        <v>0.03</v>
      </c>
      <c r="L81" s="187">
        <v>978.09</v>
      </c>
      <c r="M81" s="188">
        <v>1.21</v>
      </c>
      <c r="N81" s="184">
        <v>1183.49</v>
      </c>
      <c r="O81" s="177"/>
      <c r="P81" s="180">
        <v>35.5</v>
      </c>
      <c r="Q81" s="185"/>
      <c r="R81" s="185"/>
      <c r="S81"/>
      <c r="T81"/>
      <c r="U81"/>
      <c r="V81"/>
      <c r="W81"/>
      <c r="X81"/>
      <c r="Y81"/>
      <c r="Z81"/>
      <c r="AA81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63"/>
      <c r="AO81" s="163"/>
      <c r="AP81" s="173"/>
      <c r="AQ81" s="127"/>
      <c r="AR81" s="127" t="s">
        <v>325</v>
      </c>
      <c r="AS81" s="127"/>
      <c r="AT81" s="163"/>
      <c r="AU81" s="127"/>
      <c r="AV81" s="127"/>
      <c r="AW81" s="163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</row>
    <row r="82" spans="1:66" s="142" customFormat="1" ht="15" x14ac:dyDescent="0.25">
      <c r="A82" s="191"/>
      <c r="B82" s="172"/>
      <c r="C82" s="313" t="s">
        <v>46</v>
      </c>
      <c r="D82" s="313"/>
      <c r="E82" s="313"/>
      <c r="F82" s="313"/>
      <c r="G82" s="313"/>
      <c r="H82" s="166"/>
      <c r="I82" s="167"/>
      <c r="J82" s="167"/>
      <c r="K82" s="167"/>
      <c r="L82" s="169"/>
      <c r="M82" s="167"/>
      <c r="N82" s="192"/>
      <c r="O82" s="167"/>
      <c r="P82" s="193">
        <v>1422.98</v>
      </c>
      <c r="Q82" s="185"/>
      <c r="R82" s="185"/>
      <c r="S82"/>
      <c r="T82"/>
      <c r="U82"/>
      <c r="V82"/>
      <c r="W82"/>
      <c r="X82"/>
      <c r="Y82"/>
      <c r="Z82"/>
      <c r="AA82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63"/>
      <c r="AO82" s="163"/>
      <c r="AP82" s="173"/>
      <c r="AQ82" s="127"/>
      <c r="AR82" s="127"/>
      <c r="AS82" s="127"/>
      <c r="AT82" s="163" t="s">
        <v>46</v>
      </c>
      <c r="AU82" s="127"/>
      <c r="AV82" s="127"/>
      <c r="AW82" s="163"/>
      <c r="AX82" s="127"/>
      <c r="AY82" s="127"/>
      <c r="AZ82" s="127"/>
      <c r="BA82" s="127"/>
      <c r="BB82" s="127"/>
      <c r="BC82" s="127"/>
      <c r="BD82" s="127"/>
      <c r="BE82" s="127"/>
      <c r="BF82" s="127"/>
      <c r="BG82" s="127"/>
      <c r="BH82" s="127"/>
      <c r="BI82" s="127"/>
      <c r="BJ82" s="127"/>
      <c r="BK82" s="127"/>
      <c r="BL82" s="127"/>
      <c r="BM82" s="127"/>
      <c r="BN82" s="127"/>
    </row>
    <row r="83" spans="1:66" s="142" customFormat="1" ht="15" x14ac:dyDescent="0.25">
      <c r="A83" s="189" t="s">
        <v>273</v>
      </c>
      <c r="B83" s="175" t="s">
        <v>148</v>
      </c>
      <c r="C83" s="282" t="s">
        <v>149</v>
      </c>
      <c r="D83" s="282"/>
      <c r="E83" s="282"/>
      <c r="F83" s="282"/>
      <c r="G83" s="282"/>
      <c r="H83" s="176" t="s">
        <v>48</v>
      </c>
      <c r="I83" s="194">
        <v>2</v>
      </c>
      <c r="J83" s="177"/>
      <c r="K83" s="194">
        <v>2</v>
      </c>
      <c r="L83" s="179"/>
      <c r="M83" s="177"/>
      <c r="N83" s="179"/>
      <c r="O83" s="177"/>
      <c r="P83" s="186">
        <v>22.18</v>
      </c>
      <c r="Q83"/>
      <c r="R83"/>
      <c r="S83"/>
      <c r="T83"/>
      <c r="U83"/>
      <c r="V83"/>
      <c r="W83"/>
      <c r="X83"/>
      <c r="Y83"/>
      <c r="Z83"/>
      <c r="AA83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63"/>
      <c r="AO83" s="163"/>
      <c r="AP83" s="173"/>
      <c r="AQ83" s="127"/>
      <c r="AR83" s="127"/>
      <c r="AS83" s="127"/>
      <c r="AT83" s="163"/>
      <c r="AU83" s="127" t="s">
        <v>149</v>
      </c>
      <c r="AV83" s="127"/>
      <c r="AW83" s="163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</row>
    <row r="84" spans="1:66" s="142" customFormat="1" ht="15" x14ac:dyDescent="0.25">
      <c r="A84" s="189"/>
      <c r="B84" s="175"/>
      <c r="C84" s="282" t="s">
        <v>47</v>
      </c>
      <c r="D84" s="282"/>
      <c r="E84" s="282"/>
      <c r="F84" s="282"/>
      <c r="G84" s="282"/>
      <c r="H84" s="176"/>
      <c r="I84" s="177"/>
      <c r="J84" s="177"/>
      <c r="K84" s="177"/>
      <c r="L84" s="179"/>
      <c r="M84" s="177"/>
      <c r="N84" s="179"/>
      <c r="O84" s="177"/>
      <c r="P84" s="180">
        <v>1386.5</v>
      </c>
      <c r="Q84"/>
      <c r="R84"/>
      <c r="S84"/>
      <c r="T84"/>
      <c r="U84"/>
      <c r="V84"/>
      <c r="W84"/>
      <c r="X84"/>
      <c r="Y84"/>
      <c r="Z84"/>
      <c r="AA84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63"/>
      <c r="AO84" s="163"/>
      <c r="AP84" s="173"/>
      <c r="AQ84" s="127"/>
      <c r="AR84" s="127"/>
      <c r="AS84" s="127"/>
      <c r="AT84" s="163"/>
      <c r="AU84" s="127"/>
      <c r="AV84" s="127" t="s">
        <v>47</v>
      </c>
      <c r="AW84" s="163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</row>
    <row r="85" spans="1:66" s="142" customFormat="1" ht="15" x14ac:dyDescent="0.25">
      <c r="A85" s="189"/>
      <c r="B85" s="175" t="s">
        <v>326</v>
      </c>
      <c r="C85" s="282" t="s">
        <v>327</v>
      </c>
      <c r="D85" s="282"/>
      <c r="E85" s="282"/>
      <c r="F85" s="282"/>
      <c r="G85" s="282"/>
      <c r="H85" s="176" t="s">
        <v>48</v>
      </c>
      <c r="I85" s="194">
        <v>90</v>
      </c>
      <c r="J85" s="177"/>
      <c r="K85" s="194">
        <v>90</v>
      </c>
      <c r="L85" s="179"/>
      <c r="M85" s="177"/>
      <c r="N85" s="179"/>
      <c r="O85" s="177"/>
      <c r="P85" s="180">
        <v>1247.8499999999999</v>
      </c>
      <c r="Q85"/>
      <c r="R85"/>
      <c r="S85"/>
      <c r="T85"/>
      <c r="U85"/>
      <c r="V85"/>
      <c r="W85"/>
      <c r="X85"/>
      <c r="Y85"/>
      <c r="Z85"/>
      <c r="AA85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63"/>
      <c r="AO85" s="163"/>
      <c r="AP85" s="173"/>
      <c r="AQ85" s="127"/>
      <c r="AR85" s="127"/>
      <c r="AS85" s="127"/>
      <c r="AT85" s="163"/>
      <c r="AU85" s="127"/>
      <c r="AV85" s="127" t="s">
        <v>327</v>
      </c>
      <c r="AW85" s="163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</row>
    <row r="86" spans="1:66" s="142" customFormat="1" ht="15" x14ac:dyDescent="0.25">
      <c r="A86" s="189"/>
      <c r="B86" s="175" t="s">
        <v>328</v>
      </c>
      <c r="C86" s="282" t="s">
        <v>329</v>
      </c>
      <c r="D86" s="282"/>
      <c r="E86" s="282"/>
      <c r="F86" s="282"/>
      <c r="G86" s="282"/>
      <c r="H86" s="176" t="s">
        <v>48</v>
      </c>
      <c r="I86" s="194">
        <v>46</v>
      </c>
      <c r="J86" s="177"/>
      <c r="K86" s="194">
        <v>46</v>
      </c>
      <c r="L86" s="179"/>
      <c r="M86" s="177"/>
      <c r="N86" s="179"/>
      <c r="O86" s="177"/>
      <c r="P86" s="186">
        <v>637.79</v>
      </c>
      <c r="Q86"/>
      <c r="R86"/>
      <c r="S86"/>
      <c r="T86"/>
      <c r="U86"/>
      <c r="V86"/>
      <c r="W86"/>
      <c r="X86"/>
      <c r="Y86"/>
      <c r="Z86"/>
      <c r="AA86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63"/>
      <c r="AO86" s="163"/>
      <c r="AP86" s="173"/>
      <c r="AQ86" s="127"/>
      <c r="AR86" s="127"/>
      <c r="AS86" s="127"/>
      <c r="AT86" s="163"/>
      <c r="AU86" s="127"/>
      <c r="AV86" s="127" t="s">
        <v>329</v>
      </c>
      <c r="AW86" s="163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</row>
    <row r="87" spans="1:66" s="142" customFormat="1" ht="15" x14ac:dyDescent="0.25">
      <c r="A87" s="195"/>
      <c r="B87" s="196"/>
      <c r="C87" s="313" t="s">
        <v>49</v>
      </c>
      <c r="D87" s="313"/>
      <c r="E87" s="313"/>
      <c r="F87" s="313"/>
      <c r="G87" s="313"/>
      <c r="H87" s="166"/>
      <c r="I87" s="167"/>
      <c r="J87" s="167"/>
      <c r="K87" s="167"/>
      <c r="L87" s="169"/>
      <c r="M87" s="167"/>
      <c r="N87" s="192">
        <v>3330.8</v>
      </c>
      <c r="O87" s="167"/>
      <c r="P87" s="193">
        <v>3330.8</v>
      </c>
      <c r="Q87"/>
      <c r="R87"/>
      <c r="S87"/>
      <c r="T87"/>
      <c r="U87"/>
      <c r="V87"/>
      <c r="W87"/>
      <c r="X87"/>
      <c r="Y87"/>
      <c r="Z87"/>
      <c r="AA8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63"/>
      <c r="AO87" s="163"/>
      <c r="AP87" s="173"/>
      <c r="AQ87" s="127"/>
      <c r="AR87" s="127"/>
      <c r="AS87" s="127"/>
      <c r="AT87" s="163"/>
      <c r="AU87" s="127"/>
      <c r="AV87" s="127"/>
      <c r="AW87" s="163" t="s">
        <v>49</v>
      </c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</row>
    <row r="88" spans="1:66" s="142" customFormat="1" ht="34.5" x14ac:dyDescent="0.25">
      <c r="A88" s="164" t="s">
        <v>330</v>
      </c>
      <c r="B88" s="165" t="s">
        <v>260</v>
      </c>
      <c r="C88" s="310" t="s">
        <v>261</v>
      </c>
      <c r="D88" s="310"/>
      <c r="E88" s="310"/>
      <c r="F88" s="310"/>
      <c r="G88" s="310"/>
      <c r="H88" s="166" t="s">
        <v>115</v>
      </c>
      <c r="I88" s="167">
        <v>1</v>
      </c>
      <c r="J88" s="168">
        <v>1</v>
      </c>
      <c r="K88" s="168">
        <v>1</v>
      </c>
      <c r="L88" s="169"/>
      <c r="M88" s="167"/>
      <c r="N88" s="192">
        <v>139340</v>
      </c>
      <c r="O88" s="167"/>
      <c r="P88" s="193">
        <v>139340</v>
      </c>
      <c r="Q88"/>
      <c r="R88"/>
      <c r="S88"/>
      <c r="T88"/>
      <c r="U88"/>
      <c r="V88"/>
      <c r="W88"/>
      <c r="X88"/>
      <c r="Y88"/>
      <c r="Z88"/>
      <c r="AA88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63"/>
      <c r="AO88" s="163" t="s">
        <v>261</v>
      </c>
      <c r="AP88" s="173"/>
      <c r="AQ88" s="127"/>
      <c r="AR88" s="127"/>
      <c r="AS88" s="127"/>
      <c r="AT88" s="163"/>
      <c r="AU88" s="127"/>
      <c r="AV88" s="127"/>
      <c r="AW88" s="163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</row>
    <row r="89" spans="1:66" s="142" customFormat="1" ht="15" x14ac:dyDescent="0.25">
      <c r="A89" s="195"/>
      <c r="B89" s="196"/>
      <c r="C89" s="313" t="s">
        <v>49</v>
      </c>
      <c r="D89" s="313"/>
      <c r="E89" s="313"/>
      <c r="F89" s="313"/>
      <c r="G89" s="313"/>
      <c r="H89" s="166"/>
      <c r="I89" s="167"/>
      <c r="J89" s="167"/>
      <c r="K89" s="167"/>
      <c r="L89" s="169"/>
      <c r="M89" s="167"/>
      <c r="N89" s="169"/>
      <c r="O89" s="167"/>
      <c r="P89" s="193">
        <v>139340</v>
      </c>
      <c r="Q89"/>
      <c r="R89"/>
      <c r="S89"/>
      <c r="T89"/>
      <c r="U89"/>
      <c r="V89"/>
      <c r="W89"/>
      <c r="X89"/>
      <c r="Y89"/>
      <c r="Z89"/>
      <c r="AA89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63"/>
      <c r="AO89" s="163"/>
      <c r="AP89" s="173"/>
      <c r="AQ89" s="127"/>
      <c r="AR89" s="127"/>
      <c r="AS89" s="127"/>
      <c r="AT89" s="163"/>
      <c r="AU89" s="127"/>
      <c r="AV89" s="127"/>
      <c r="AW89" s="163" t="s">
        <v>49</v>
      </c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</row>
    <row r="90" spans="1:66" s="142" customFormat="1" ht="23.25" x14ac:dyDescent="0.25">
      <c r="A90" s="164" t="s">
        <v>61</v>
      </c>
      <c r="B90" s="165" t="s">
        <v>331</v>
      </c>
      <c r="C90" s="310" t="s">
        <v>332</v>
      </c>
      <c r="D90" s="310"/>
      <c r="E90" s="310"/>
      <c r="F90" s="310"/>
      <c r="G90" s="310"/>
      <c r="H90" s="166" t="s">
        <v>115</v>
      </c>
      <c r="I90" s="167">
        <v>6</v>
      </c>
      <c r="J90" s="168">
        <v>1</v>
      </c>
      <c r="K90" s="168">
        <v>6</v>
      </c>
      <c r="L90" s="169"/>
      <c r="M90" s="167"/>
      <c r="N90" s="169"/>
      <c r="O90" s="167"/>
      <c r="P90" s="170"/>
      <c r="Q90"/>
      <c r="R90"/>
      <c r="S90"/>
      <c r="T90"/>
      <c r="U90"/>
      <c r="V90"/>
      <c r="W90"/>
      <c r="X90"/>
      <c r="Y90"/>
      <c r="Z90"/>
      <c r="AA90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63"/>
      <c r="AO90" s="163" t="s">
        <v>332</v>
      </c>
      <c r="AP90" s="173"/>
      <c r="AQ90" s="127"/>
      <c r="AR90" s="127"/>
      <c r="AS90" s="127"/>
      <c r="AT90" s="163"/>
      <c r="AU90" s="127"/>
      <c r="AV90" s="127"/>
      <c r="AW90" s="163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</row>
    <row r="91" spans="1:66" s="142" customFormat="1" ht="22.5" x14ac:dyDescent="0.25">
      <c r="A91" s="171"/>
      <c r="B91" s="172" t="s">
        <v>139</v>
      </c>
      <c r="C91" s="311" t="s">
        <v>140</v>
      </c>
      <c r="D91" s="311"/>
      <c r="E91" s="311"/>
      <c r="F91" s="311"/>
      <c r="G91" s="311"/>
      <c r="H91" s="311"/>
      <c r="I91" s="311"/>
      <c r="J91" s="311"/>
      <c r="K91" s="311"/>
      <c r="L91" s="311"/>
      <c r="M91" s="311"/>
      <c r="N91" s="311"/>
      <c r="O91" s="311"/>
      <c r="P91" s="312"/>
      <c r="Q91"/>
      <c r="R91"/>
      <c r="S91"/>
      <c r="T91"/>
      <c r="U91"/>
      <c r="V91"/>
      <c r="W91"/>
      <c r="X91"/>
      <c r="Y91"/>
      <c r="Z91"/>
      <c r="AA91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63"/>
      <c r="AO91" s="163"/>
      <c r="AP91" s="173" t="s">
        <v>140</v>
      </c>
      <c r="AQ91" s="127"/>
      <c r="AR91" s="127"/>
      <c r="AS91" s="127"/>
      <c r="AT91" s="163"/>
      <c r="AU91" s="127"/>
      <c r="AV91" s="127"/>
      <c r="AW91" s="163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</row>
    <row r="92" spans="1:66" s="142" customFormat="1" ht="15" x14ac:dyDescent="0.25">
      <c r="A92" s="174"/>
      <c r="B92" s="175" t="s">
        <v>44</v>
      </c>
      <c r="C92" s="282" t="s">
        <v>141</v>
      </c>
      <c r="D92" s="282"/>
      <c r="E92" s="282"/>
      <c r="F92" s="282"/>
      <c r="G92" s="282"/>
      <c r="H92" s="176" t="s">
        <v>135</v>
      </c>
      <c r="I92" s="177"/>
      <c r="J92" s="177"/>
      <c r="K92" s="178">
        <v>12.36</v>
      </c>
      <c r="L92" s="179"/>
      <c r="M92" s="177"/>
      <c r="N92" s="179"/>
      <c r="O92" s="177"/>
      <c r="P92" s="180">
        <v>4039.56</v>
      </c>
      <c r="Q92"/>
      <c r="R92"/>
      <c r="S92"/>
      <c r="T92"/>
      <c r="U92"/>
      <c r="V92"/>
      <c r="W92"/>
      <c r="X92"/>
      <c r="Y92"/>
      <c r="Z92"/>
      <c r="AA92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63"/>
      <c r="AO92" s="163"/>
      <c r="AP92" s="173"/>
      <c r="AQ92" s="127" t="s">
        <v>141</v>
      </c>
      <c r="AR92" s="127"/>
      <c r="AS92" s="127"/>
      <c r="AT92" s="163"/>
      <c r="AU92" s="127"/>
      <c r="AV92" s="127"/>
      <c r="AW92" s="163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</row>
    <row r="93" spans="1:66" s="142" customFormat="1" ht="15" x14ac:dyDescent="0.25">
      <c r="A93" s="181"/>
      <c r="B93" s="175" t="s">
        <v>300</v>
      </c>
      <c r="C93" s="282" t="s">
        <v>301</v>
      </c>
      <c r="D93" s="282"/>
      <c r="E93" s="282"/>
      <c r="F93" s="282"/>
      <c r="G93" s="282"/>
      <c r="H93" s="176" t="s">
        <v>135</v>
      </c>
      <c r="I93" s="178">
        <v>2.06</v>
      </c>
      <c r="J93" s="177"/>
      <c r="K93" s="178">
        <v>12.36</v>
      </c>
      <c r="L93" s="182"/>
      <c r="M93" s="183"/>
      <c r="N93" s="184">
        <v>261.45999999999998</v>
      </c>
      <c r="O93" s="178">
        <v>1.25</v>
      </c>
      <c r="P93" s="180">
        <v>4039.56</v>
      </c>
      <c r="Q93" s="185"/>
      <c r="R93" s="185"/>
      <c r="S93"/>
      <c r="T93"/>
      <c r="U93"/>
      <c r="V93"/>
      <c r="W93"/>
      <c r="X93"/>
      <c r="Y93"/>
      <c r="Z93"/>
      <c r="AA93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63"/>
      <c r="AO93" s="163"/>
      <c r="AP93" s="173"/>
      <c r="AQ93" s="127"/>
      <c r="AR93" s="127" t="s">
        <v>301</v>
      </c>
      <c r="AS93" s="127"/>
      <c r="AT93" s="163"/>
      <c r="AU93" s="127"/>
      <c r="AV93" s="127"/>
      <c r="AW93" s="163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</row>
    <row r="94" spans="1:66" s="142" customFormat="1" ht="15" x14ac:dyDescent="0.25">
      <c r="A94" s="174"/>
      <c r="B94" s="175" t="s">
        <v>45</v>
      </c>
      <c r="C94" s="282" t="s">
        <v>133</v>
      </c>
      <c r="D94" s="282"/>
      <c r="E94" s="282"/>
      <c r="F94" s="282"/>
      <c r="G94" s="282"/>
      <c r="H94" s="176"/>
      <c r="I94" s="177"/>
      <c r="J94" s="177"/>
      <c r="K94" s="177"/>
      <c r="L94" s="179"/>
      <c r="M94" s="177"/>
      <c r="N94" s="179"/>
      <c r="O94" s="177"/>
      <c r="P94" s="186">
        <v>34.979999999999997</v>
      </c>
      <c r="Q94"/>
      <c r="R94"/>
      <c r="S94"/>
      <c r="T94"/>
      <c r="U94"/>
      <c r="V94"/>
      <c r="W94"/>
      <c r="X94"/>
      <c r="Y94"/>
      <c r="Z94"/>
      <c r="AA94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63"/>
      <c r="AO94" s="163"/>
      <c r="AP94" s="173"/>
      <c r="AQ94" s="127" t="s">
        <v>133</v>
      </c>
      <c r="AR94" s="127"/>
      <c r="AS94" s="127"/>
      <c r="AT94" s="163"/>
      <c r="AU94" s="127"/>
      <c r="AV94" s="127"/>
      <c r="AW94" s="163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</row>
    <row r="95" spans="1:66" s="142" customFormat="1" ht="15" x14ac:dyDescent="0.25">
      <c r="A95" s="174"/>
      <c r="B95" s="175"/>
      <c r="C95" s="282" t="s">
        <v>134</v>
      </c>
      <c r="D95" s="282"/>
      <c r="E95" s="282"/>
      <c r="F95" s="282"/>
      <c r="G95" s="282"/>
      <c r="H95" s="176" t="s">
        <v>135</v>
      </c>
      <c r="I95" s="177"/>
      <c r="J95" s="177"/>
      <c r="K95" s="178">
        <v>0.06</v>
      </c>
      <c r="L95" s="179"/>
      <c r="M95" s="177"/>
      <c r="N95" s="179"/>
      <c r="O95" s="177"/>
      <c r="P95" s="186">
        <v>21.81</v>
      </c>
      <c r="Q95"/>
      <c r="R95"/>
      <c r="S95"/>
      <c r="T95"/>
      <c r="U95"/>
      <c r="V95"/>
      <c r="W95"/>
      <c r="X95"/>
      <c r="Y95"/>
      <c r="Z95"/>
      <c r="AA95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63"/>
      <c r="AO95" s="163"/>
      <c r="AP95" s="173"/>
      <c r="AQ95" s="127" t="s">
        <v>134</v>
      </c>
      <c r="AR95" s="127"/>
      <c r="AS95" s="127"/>
      <c r="AT95" s="163"/>
      <c r="AU95" s="127"/>
      <c r="AV95" s="127"/>
      <c r="AW95" s="163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</row>
    <row r="96" spans="1:66" s="142" customFormat="1" ht="15" x14ac:dyDescent="0.25">
      <c r="A96" s="181"/>
      <c r="B96" s="175" t="s">
        <v>143</v>
      </c>
      <c r="C96" s="282" t="s">
        <v>144</v>
      </c>
      <c r="D96" s="282"/>
      <c r="E96" s="282"/>
      <c r="F96" s="282"/>
      <c r="G96" s="282"/>
      <c r="H96" s="176" t="s">
        <v>136</v>
      </c>
      <c r="I96" s="178">
        <v>0.01</v>
      </c>
      <c r="J96" s="177"/>
      <c r="K96" s="178">
        <v>0.06</v>
      </c>
      <c r="L96" s="187">
        <v>477.92</v>
      </c>
      <c r="M96" s="188">
        <v>1.22</v>
      </c>
      <c r="N96" s="184">
        <v>583.05999999999995</v>
      </c>
      <c r="O96" s="177"/>
      <c r="P96" s="180">
        <v>34.979999999999997</v>
      </c>
      <c r="Q96" s="185"/>
      <c r="R96" s="185"/>
      <c r="S96"/>
      <c r="T96"/>
      <c r="U96"/>
      <c r="V96"/>
      <c r="W96"/>
      <c r="X96"/>
      <c r="Y96"/>
      <c r="Z96"/>
      <c r="AA96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63"/>
      <c r="AO96" s="163"/>
      <c r="AP96" s="173"/>
      <c r="AQ96" s="127"/>
      <c r="AR96" s="127" t="s">
        <v>144</v>
      </c>
      <c r="AS96" s="127"/>
      <c r="AT96" s="163"/>
      <c r="AU96" s="127"/>
      <c r="AV96" s="127"/>
      <c r="AW96" s="163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</row>
    <row r="97" spans="1:66" s="142" customFormat="1" ht="15" x14ac:dyDescent="0.25">
      <c r="A97" s="189"/>
      <c r="B97" s="175" t="s">
        <v>145</v>
      </c>
      <c r="C97" s="282" t="s">
        <v>146</v>
      </c>
      <c r="D97" s="282"/>
      <c r="E97" s="282"/>
      <c r="F97" s="282"/>
      <c r="G97" s="282"/>
      <c r="H97" s="176" t="s">
        <v>135</v>
      </c>
      <c r="I97" s="178">
        <v>0.01</v>
      </c>
      <c r="J97" s="177"/>
      <c r="K97" s="178">
        <v>0.06</v>
      </c>
      <c r="L97" s="179"/>
      <c r="M97" s="177"/>
      <c r="N97" s="190">
        <v>290.75</v>
      </c>
      <c r="O97" s="178">
        <v>1.25</v>
      </c>
      <c r="P97" s="186">
        <v>21.81</v>
      </c>
      <c r="Q97"/>
      <c r="R97"/>
      <c r="S97"/>
      <c r="T97"/>
      <c r="U97"/>
      <c r="V97"/>
      <c r="W97"/>
      <c r="X97"/>
      <c r="Y97"/>
      <c r="Z97"/>
      <c r="AA9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63"/>
      <c r="AO97" s="163"/>
      <c r="AP97" s="173"/>
      <c r="AQ97" s="127"/>
      <c r="AR97" s="127"/>
      <c r="AS97" s="127" t="s">
        <v>146</v>
      </c>
      <c r="AT97" s="163"/>
      <c r="AU97" s="127"/>
      <c r="AV97" s="127"/>
      <c r="AW97" s="163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</row>
    <row r="98" spans="1:66" s="142" customFormat="1" ht="15" x14ac:dyDescent="0.25">
      <c r="A98" s="191"/>
      <c r="B98" s="172"/>
      <c r="C98" s="313" t="s">
        <v>46</v>
      </c>
      <c r="D98" s="313"/>
      <c r="E98" s="313"/>
      <c r="F98" s="313"/>
      <c r="G98" s="313"/>
      <c r="H98" s="166"/>
      <c r="I98" s="167"/>
      <c r="J98" s="167"/>
      <c r="K98" s="167"/>
      <c r="L98" s="169"/>
      <c r="M98" s="167"/>
      <c r="N98" s="192"/>
      <c r="O98" s="167"/>
      <c r="P98" s="193">
        <v>4096.3500000000004</v>
      </c>
      <c r="Q98" s="185"/>
      <c r="R98" s="185"/>
      <c r="S98"/>
      <c r="T98"/>
      <c r="U98"/>
      <c r="V98"/>
      <c r="W98"/>
      <c r="X98"/>
      <c r="Y98"/>
      <c r="Z98"/>
      <c r="AA98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63"/>
      <c r="AO98" s="163"/>
      <c r="AP98" s="173"/>
      <c r="AQ98" s="127"/>
      <c r="AR98" s="127"/>
      <c r="AS98" s="127"/>
      <c r="AT98" s="163" t="s">
        <v>46</v>
      </c>
      <c r="AU98" s="127"/>
      <c r="AV98" s="127"/>
      <c r="AW98" s="163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</row>
    <row r="99" spans="1:66" s="142" customFormat="1" ht="15" x14ac:dyDescent="0.25">
      <c r="A99" s="189" t="s">
        <v>287</v>
      </c>
      <c r="B99" s="175" t="s">
        <v>148</v>
      </c>
      <c r="C99" s="282" t="s">
        <v>149</v>
      </c>
      <c r="D99" s="282"/>
      <c r="E99" s="282"/>
      <c r="F99" s="282"/>
      <c r="G99" s="282"/>
      <c r="H99" s="176" t="s">
        <v>48</v>
      </c>
      <c r="I99" s="194">
        <v>2</v>
      </c>
      <c r="J99" s="177"/>
      <c r="K99" s="194">
        <v>2</v>
      </c>
      <c r="L99" s="179"/>
      <c r="M99" s="177"/>
      <c r="N99" s="179"/>
      <c r="O99" s="177"/>
      <c r="P99" s="186">
        <v>64.63</v>
      </c>
      <c r="Q99"/>
      <c r="R99"/>
      <c r="S99"/>
      <c r="T99"/>
      <c r="U99"/>
      <c r="V99"/>
      <c r="W99"/>
      <c r="X99"/>
      <c r="Y99"/>
      <c r="Z99"/>
      <c r="AA99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63"/>
      <c r="AO99" s="163"/>
      <c r="AP99" s="173"/>
      <c r="AQ99" s="127"/>
      <c r="AR99" s="127"/>
      <c r="AS99" s="127"/>
      <c r="AT99" s="163"/>
      <c r="AU99" s="127" t="s">
        <v>149</v>
      </c>
      <c r="AV99" s="127"/>
      <c r="AW99" s="163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</row>
    <row r="100" spans="1:66" s="142" customFormat="1" ht="15" x14ac:dyDescent="0.25">
      <c r="A100" s="189"/>
      <c r="B100" s="175"/>
      <c r="C100" s="282" t="s">
        <v>47</v>
      </c>
      <c r="D100" s="282"/>
      <c r="E100" s="282"/>
      <c r="F100" s="282"/>
      <c r="G100" s="282"/>
      <c r="H100" s="176"/>
      <c r="I100" s="177"/>
      <c r="J100" s="177"/>
      <c r="K100" s="177"/>
      <c r="L100" s="179"/>
      <c r="M100" s="177"/>
      <c r="N100" s="179"/>
      <c r="O100" s="177"/>
      <c r="P100" s="180">
        <v>4061.37</v>
      </c>
      <c r="Q100"/>
      <c r="R100"/>
      <c r="S100"/>
      <c r="T100"/>
      <c r="U100"/>
      <c r="V100"/>
      <c r="W100"/>
      <c r="X100"/>
      <c r="Y100"/>
      <c r="Z100"/>
      <c r="AA100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63"/>
      <c r="AO100" s="163"/>
      <c r="AP100" s="173"/>
      <c r="AQ100" s="127"/>
      <c r="AR100" s="127"/>
      <c r="AS100" s="127"/>
      <c r="AT100" s="163"/>
      <c r="AU100" s="127"/>
      <c r="AV100" s="127" t="s">
        <v>47</v>
      </c>
      <c r="AW100" s="163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</row>
    <row r="101" spans="1:66" s="142" customFormat="1" ht="15" x14ac:dyDescent="0.25">
      <c r="A101" s="189"/>
      <c r="B101" s="175" t="s">
        <v>302</v>
      </c>
      <c r="C101" s="282" t="s">
        <v>303</v>
      </c>
      <c r="D101" s="282"/>
      <c r="E101" s="282"/>
      <c r="F101" s="282"/>
      <c r="G101" s="282"/>
      <c r="H101" s="176" t="s">
        <v>48</v>
      </c>
      <c r="I101" s="194">
        <v>90</v>
      </c>
      <c r="J101" s="177"/>
      <c r="K101" s="194">
        <v>90</v>
      </c>
      <c r="L101" s="179"/>
      <c r="M101" s="177"/>
      <c r="N101" s="179"/>
      <c r="O101" s="177"/>
      <c r="P101" s="180">
        <v>3655.23</v>
      </c>
      <c r="Q101"/>
      <c r="R101"/>
      <c r="S101"/>
      <c r="T101"/>
      <c r="U101"/>
      <c r="V101"/>
      <c r="W101"/>
      <c r="X101"/>
      <c r="Y101"/>
      <c r="Z101"/>
      <c r="AA101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63"/>
      <c r="AO101" s="163"/>
      <c r="AP101" s="173"/>
      <c r="AQ101" s="127"/>
      <c r="AR101" s="127"/>
      <c r="AS101" s="127"/>
      <c r="AT101" s="163"/>
      <c r="AU101" s="127"/>
      <c r="AV101" s="127" t="s">
        <v>303</v>
      </c>
      <c r="AW101" s="163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</row>
    <row r="102" spans="1:66" s="142" customFormat="1" ht="15" x14ac:dyDescent="0.25">
      <c r="A102" s="189"/>
      <c r="B102" s="175" t="s">
        <v>304</v>
      </c>
      <c r="C102" s="282" t="s">
        <v>305</v>
      </c>
      <c r="D102" s="282"/>
      <c r="E102" s="282"/>
      <c r="F102" s="282"/>
      <c r="G102" s="282"/>
      <c r="H102" s="176" t="s">
        <v>48</v>
      </c>
      <c r="I102" s="194">
        <v>46</v>
      </c>
      <c r="J102" s="177"/>
      <c r="K102" s="194">
        <v>46</v>
      </c>
      <c r="L102" s="179"/>
      <c r="M102" s="177"/>
      <c r="N102" s="179"/>
      <c r="O102" s="177"/>
      <c r="P102" s="180">
        <v>1868.23</v>
      </c>
      <c r="Q102"/>
      <c r="R102"/>
      <c r="S102"/>
      <c r="T102"/>
      <c r="U102"/>
      <c r="V102"/>
      <c r="W102"/>
      <c r="X102"/>
      <c r="Y102"/>
      <c r="Z102"/>
      <c r="AA102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63"/>
      <c r="AO102" s="163"/>
      <c r="AP102" s="173"/>
      <c r="AQ102" s="127"/>
      <c r="AR102" s="127"/>
      <c r="AS102" s="127"/>
      <c r="AT102" s="163"/>
      <c r="AU102" s="127"/>
      <c r="AV102" s="127" t="s">
        <v>305</v>
      </c>
      <c r="AW102" s="163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</row>
    <row r="103" spans="1:66" s="142" customFormat="1" ht="15" x14ac:dyDescent="0.25">
      <c r="A103" s="195"/>
      <c r="B103" s="196"/>
      <c r="C103" s="313" t="s">
        <v>49</v>
      </c>
      <c r="D103" s="313"/>
      <c r="E103" s="313"/>
      <c r="F103" s="313"/>
      <c r="G103" s="313"/>
      <c r="H103" s="166"/>
      <c r="I103" s="167"/>
      <c r="J103" s="167"/>
      <c r="K103" s="167"/>
      <c r="L103" s="169"/>
      <c r="M103" s="167"/>
      <c r="N103" s="192">
        <v>1614.07</v>
      </c>
      <c r="O103" s="167"/>
      <c r="P103" s="193">
        <v>9684.44</v>
      </c>
      <c r="Q103"/>
      <c r="R103"/>
      <c r="S103"/>
      <c r="T103"/>
      <c r="U103"/>
      <c r="V103"/>
      <c r="W103"/>
      <c r="X103"/>
      <c r="Y103"/>
      <c r="Z103"/>
      <c r="AA103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63"/>
      <c r="AO103" s="163"/>
      <c r="AP103" s="173"/>
      <c r="AQ103" s="127"/>
      <c r="AR103" s="127"/>
      <c r="AS103" s="127"/>
      <c r="AT103" s="163"/>
      <c r="AU103" s="127"/>
      <c r="AV103" s="127"/>
      <c r="AW103" s="163" t="s">
        <v>49</v>
      </c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</row>
    <row r="104" spans="1:66" s="142" customFormat="1" ht="22.5" x14ac:dyDescent="0.25">
      <c r="A104" s="164" t="s">
        <v>333</v>
      </c>
      <c r="B104" s="165" t="s">
        <v>267</v>
      </c>
      <c r="C104" s="310" t="s">
        <v>268</v>
      </c>
      <c r="D104" s="310"/>
      <c r="E104" s="310"/>
      <c r="F104" s="310"/>
      <c r="G104" s="310"/>
      <c r="H104" s="166" t="s">
        <v>115</v>
      </c>
      <c r="I104" s="167">
        <v>6</v>
      </c>
      <c r="J104" s="168">
        <v>1</v>
      </c>
      <c r="K104" s="168">
        <v>6</v>
      </c>
      <c r="L104" s="169"/>
      <c r="M104" s="167"/>
      <c r="N104" s="192">
        <v>82495.83</v>
      </c>
      <c r="O104" s="167"/>
      <c r="P104" s="193">
        <v>494974.98</v>
      </c>
      <c r="Q104"/>
      <c r="R104"/>
      <c r="S104"/>
      <c r="T104"/>
      <c r="U104"/>
      <c r="V104"/>
      <c r="W104"/>
      <c r="X104"/>
      <c r="Y104"/>
      <c r="Z104"/>
      <c r="AA104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63"/>
      <c r="AO104" s="163" t="s">
        <v>268</v>
      </c>
      <c r="AP104" s="173"/>
      <c r="AQ104" s="127"/>
      <c r="AR104" s="127"/>
      <c r="AS104" s="127"/>
      <c r="AT104" s="163"/>
      <c r="AU104" s="127"/>
      <c r="AV104" s="127"/>
      <c r="AW104" s="163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</row>
    <row r="105" spans="1:66" s="142" customFormat="1" ht="15" x14ac:dyDescent="0.25">
      <c r="A105" s="195"/>
      <c r="B105" s="196"/>
      <c r="C105" s="313" t="s">
        <v>49</v>
      </c>
      <c r="D105" s="313"/>
      <c r="E105" s="313"/>
      <c r="F105" s="313"/>
      <c r="G105" s="313"/>
      <c r="H105" s="166"/>
      <c r="I105" s="167"/>
      <c r="J105" s="167"/>
      <c r="K105" s="167"/>
      <c r="L105" s="169"/>
      <c r="M105" s="167"/>
      <c r="N105" s="169"/>
      <c r="O105" s="167"/>
      <c r="P105" s="193">
        <v>494974.98</v>
      </c>
      <c r="Q105"/>
      <c r="R105"/>
      <c r="S105"/>
      <c r="T105"/>
      <c r="U105"/>
      <c r="V105"/>
      <c r="W105"/>
      <c r="X105"/>
      <c r="Y105"/>
      <c r="Z105"/>
      <c r="AA105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63"/>
      <c r="AO105" s="163"/>
      <c r="AP105" s="173"/>
      <c r="AQ105" s="127"/>
      <c r="AR105" s="127"/>
      <c r="AS105" s="127"/>
      <c r="AT105" s="163"/>
      <c r="AU105" s="127"/>
      <c r="AV105" s="127"/>
      <c r="AW105" s="163" t="s">
        <v>49</v>
      </c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</row>
    <row r="106" spans="1:66" s="142" customFormat="1" ht="23.25" x14ac:dyDescent="0.25">
      <c r="A106" s="164" t="s">
        <v>62</v>
      </c>
      <c r="B106" s="165" t="s">
        <v>334</v>
      </c>
      <c r="C106" s="310" t="s">
        <v>335</v>
      </c>
      <c r="D106" s="310"/>
      <c r="E106" s="310"/>
      <c r="F106" s="310"/>
      <c r="G106" s="310"/>
      <c r="H106" s="166" t="s">
        <v>115</v>
      </c>
      <c r="I106" s="167">
        <v>4</v>
      </c>
      <c r="J106" s="168">
        <v>1</v>
      </c>
      <c r="K106" s="168">
        <v>4</v>
      </c>
      <c r="L106" s="169"/>
      <c r="M106" s="167"/>
      <c r="N106" s="169"/>
      <c r="O106" s="167"/>
      <c r="P106" s="170"/>
      <c r="Q106"/>
      <c r="R106"/>
      <c r="S106"/>
      <c r="T106"/>
      <c r="U106"/>
      <c r="V106"/>
      <c r="W106"/>
      <c r="X106"/>
      <c r="Y106"/>
      <c r="Z106"/>
      <c r="AA106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63"/>
      <c r="AO106" s="163" t="s">
        <v>335</v>
      </c>
      <c r="AP106" s="173"/>
      <c r="AQ106" s="127"/>
      <c r="AR106" s="127"/>
      <c r="AS106" s="127"/>
      <c r="AT106" s="163"/>
      <c r="AU106" s="127"/>
      <c r="AV106" s="127"/>
      <c r="AW106" s="163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</row>
    <row r="107" spans="1:66" s="142" customFormat="1" ht="22.5" x14ac:dyDescent="0.25">
      <c r="A107" s="171"/>
      <c r="B107" s="172" t="s">
        <v>139</v>
      </c>
      <c r="C107" s="311" t="s">
        <v>140</v>
      </c>
      <c r="D107" s="311"/>
      <c r="E107" s="311"/>
      <c r="F107" s="311"/>
      <c r="G107" s="311"/>
      <c r="H107" s="311"/>
      <c r="I107" s="311"/>
      <c r="J107" s="311"/>
      <c r="K107" s="311"/>
      <c r="L107" s="311"/>
      <c r="M107" s="311"/>
      <c r="N107" s="311"/>
      <c r="O107" s="311"/>
      <c r="P107" s="312"/>
      <c r="Q107"/>
      <c r="R107"/>
      <c r="S107"/>
      <c r="T107"/>
      <c r="U107"/>
      <c r="V107"/>
      <c r="W107"/>
      <c r="X107"/>
      <c r="Y107"/>
      <c r="Z107"/>
      <c r="AA10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63"/>
      <c r="AO107" s="163"/>
      <c r="AP107" s="173" t="s">
        <v>140</v>
      </c>
      <c r="AQ107" s="127"/>
      <c r="AR107" s="127"/>
      <c r="AS107" s="127"/>
      <c r="AT107" s="163"/>
      <c r="AU107" s="127"/>
      <c r="AV107" s="127"/>
      <c r="AW107" s="163"/>
      <c r="AX107" s="127"/>
      <c r="AY107" s="127"/>
      <c r="AZ107" s="127"/>
      <c r="BA107" s="127"/>
      <c r="BB107" s="127"/>
      <c r="BC107" s="127"/>
      <c r="BD107" s="127"/>
      <c r="BE107" s="127"/>
      <c r="BF107" s="127"/>
      <c r="BG107" s="127"/>
      <c r="BH107" s="127"/>
      <c r="BI107" s="127"/>
      <c r="BJ107" s="127"/>
      <c r="BK107" s="127"/>
      <c r="BL107" s="127"/>
      <c r="BM107" s="127"/>
      <c r="BN107" s="127"/>
    </row>
    <row r="108" spans="1:66" s="142" customFormat="1" ht="15" x14ac:dyDescent="0.25">
      <c r="A108" s="174"/>
      <c r="B108" s="175" t="s">
        <v>44</v>
      </c>
      <c r="C108" s="282" t="s">
        <v>141</v>
      </c>
      <c r="D108" s="282"/>
      <c r="E108" s="282"/>
      <c r="F108" s="282"/>
      <c r="G108" s="282"/>
      <c r="H108" s="176" t="s">
        <v>135</v>
      </c>
      <c r="I108" s="177"/>
      <c r="J108" s="177"/>
      <c r="K108" s="178">
        <v>0.88</v>
      </c>
      <c r="L108" s="179"/>
      <c r="M108" s="177"/>
      <c r="N108" s="179"/>
      <c r="O108" s="177"/>
      <c r="P108" s="186">
        <v>312.66000000000003</v>
      </c>
      <c r="Q108"/>
      <c r="R108"/>
      <c r="S108"/>
      <c r="T108"/>
      <c r="U108"/>
      <c r="V108"/>
      <c r="W108"/>
      <c r="X108"/>
      <c r="Y108"/>
      <c r="Z108"/>
      <c r="AA108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63"/>
      <c r="AO108" s="163"/>
      <c r="AP108" s="173"/>
      <c r="AQ108" s="127" t="s">
        <v>141</v>
      </c>
      <c r="AR108" s="127"/>
      <c r="AS108" s="127"/>
      <c r="AT108" s="163"/>
      <c r="AU108" s="127"/>
      <c r="AV108" s="127"/>
      <c r="AW108" s="163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</row>
    <row r="109" spans="1:66" s="142" customFormat="1" ht="15" x14ac:dyDescent="0.25">
      <c r="A109" s="181"/>
      <c r="B109" s="175" t="s">
        <v>163</v>
      </c>
      <c r="C109" s="282" t="s">
        <v>164</v>
      </c>
      <c r="D109" s="282"/>
      <c r="E109" s="282"/>
      <c r="F109" s="282"/>
      <c r="G109" s="282"/>
      <c r="H109" s="176" t="s">
        <v>135</v>
      </c>
      <c r="I109" s="178">
        <v>0.22</v>
      </c>
      <c r="J109" s="177"/>
      <c r="K109" s="178">
        <v>0.88</v>
      </c>
      <c r="L109" s="182"/>
      <c r="M109" s="183"/>
      <c r="N109" s="184">
        <v>284.24</v>
      </c>
      <c r="O109" s="178">
        <v>1.25</v>
      </c>
      <c r="P109" s="180">
        <v>312.66000000000003</v>
      </c>
      <c r="Q109" s="185"/>
      <c r="R109" s="185"/>
      <c r="S109"/>
      <c r="T109"/>
      <c r="U109"/>
      <c r="V109"/>
      <c r="W109"/>
      <c r="X109"/>
      <c r="Y109"/>
      <c r="Z109"/>
      <c r="AA109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63"/>
      <c r="AO109" s="163"/>
      <c r="AP109" s="173"/>
      <c r="AQ109" s="127"/>
      <c r="AR109" s="127" t="s">
        <v>164</v>
      </c>
      <c r="AS109" s="127"/>
      <c r="AT109" s="163"/>
      <c r="AU109" s="127"/>
      <c r="AV109" s="127"/>
      <c r="AW109" s="163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</row>
    <row r="110" spans="1:66" s="142" customFormat="1" ht="15" x14ac:dyDescent="0.25">
      <c r="A110" s="191"/>
      <c r="B110" s="172"/>
      <c r="C110" s="313" t="s">
        <v>46</v>
      </c>
      <c r="D110" s="313"/>
      <c r="E110" s="313"/>
      <c r="F110" s="313"/>
      <c r="G110" s="313"/>
      <c r="H110" s="166"/>
      <c r="I110" s="167"/>
      <c r="J110" s="167"/>
      <c r="K110" s="167"/>
      <c r="L110" s="169"/>
      <c r="M110" s="167"/>
      <c r="N110" s="192"/>
      <c r="O110" s="167"/>
      <c r="P110" s="193">
        <v>312.66000000000003</v>
      </c>
      <c r="Q110" s="185"/>
      <c r="R110" s="185"/>
      <c r="S110"/>
      <c r="T110"/>
      <c r="U110"/>
      <c r="V110"/>
      <c r="W110"/>
      <c r="X110"/>
      <c r="Y110"/>
      <c r="Z110"/>
      <c r="AA110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63"/>
      <c r="AO110" s="163"/>
      <c r="AP110" s="173"/>
      <c r="AQ110" s="127"/>
      <c r="AR110" s="127"/>
      <c r="AS110" s="127"/>
      <c r="AT110" s="163" t="s">
        <v>46</v>
      </c>
      <c r="AU110" s="127"/>
      <c r="AV110" s="127"/>
      <c r="AW110" s="163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</row>
    <row r="111" spans="1:66" s="142" customFormat="1" ht="15" x14ac:dyDescent="0.25">
      <c r="A111" s="189" t="s">
        <v>176</v>
      </c>
      <c r="B111" s="175" t="s">
        <v>148</v>
      </c>
      <c r="C111" s="282" t="s">
        <v>149</v>
      </c>
      <c r="D111" s="282"/>
      <c r="E111" s="282"/>
      <c r="F111" s="282"/>
      <c r="G111" s="282"/>
      <c r="H111" s="176" t="s">
        <v>48</v>
      </c>
      <c r="I111" s="194">
        <v>2</v>
      </c>
      <c r="J111" s="177"/>
      <c r="K111" s="194">
        <v>2</v>
      </c>
      <c r="L111" s="179"/>
      <c r="M111" s="177"/>
      <c r="N111" s="179"/>
      <c r="O111" s="177"/>
      <c r="P111" s="186">
        <v>5</v>
      </c>
      <c r="Q111"/>
      <c r="R111"/>
      <c r="S111"/>
      <c r="T111"/>
      <c r="U111"/>
      <c r="V111"/>
      <c r="W111"/>
      <c r="X111"/>
      <c r="Y111"/>
      <c r="Z111"/>
      <c r="AA111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63"/>
      <c r="AO111" s="163"/>
      <c r="AP111" s="173"/>
      <c r="AQ111" s="127"/>
      <c r="AR111" s="127"/>
      <c r="AS111" s="127"/>
      <c r="AT111" s="163"/>
      <c r="AU111" s="127" t="s">
        <v>149</v>
      </c>
      <c r="AV111" s="127"/>
      <c r="AW111" s="163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</row>
    <row r="112" spans="1:66" s="142" customFormat="1" ht="15" x14ac:dyDescent="0.25">
      <c r="A112" s="189"/>
      <c r="B112" s="175"/>
      <c r="C112" s="282" t="s">
        <v>47</v>
      </c>
      <c r="D112" s="282"/>
      <c r="E112" s="282"/>
      <c r="F112" s="282"/>
      <c r="G112" s="282"/>
      <c r="H112" s="176"/>
      <c r="I112" s="177"/>
      <c r="J112" s="177"/>
      <c r="K112" s="177"/>
      <c r="L112" s="179"/>
      <c r="M112" s="177"/>
      <c r="N112" s="179"/>
      <c r="O112" s="177"/>
      <c r="P112" s="186">
        <v>312.66000000000003</v>
      </c>
      <c r="Q112"/>
      <c r="R112"/>
      <c r="S112"/>
      <c r="T112"/>
      <c r="U112"/>
      <c r="V112"/>
      <c r="W112"/>
      <c r="X112"/>
      <c r="Y112"/>
      <c r="Z112"/>
      <c r="AA112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63"/>
      <c r="AO112" s="163"/>
      <c r="AP112" s="173"/>
      <c r="AQ112" s="127"/>
      <c r="AR112" s="127"/>
      <c r="AS112" s="127"/>
      <c r="AT112" s="163"/>
      <c r="AU112" s="127"/>
      <c r="AV112" s="127" t="s">
        <v>47</v>
      </c>
      <c r="AW112" s="163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</row>
    <row r="113" spans="1:66" s="142" customFormat="1" ht="15" x14ac:dyDescent="0.25">
      <c r="A113" s="189"/>
      <c r="B113" s="175" t="s">
        <v>302</v>
      </c>
      <c r="C113" s="282" t="s">
        <v>303</v>
      </c>
      <c r="D113" s="282"/>
      <c r="E113" s="282"/>
      <c r="F113" s="282"/>
      <c r="G113" s="282"/>
      <c r="H113" s="176" t="s">
        <v>48</v>
      </c>
      <c r="I113" s="194">
        <v>90</v>
      </c>
      <c r="J113" s="177"/>
      <c r="K113" s="194">
        <v>90</v>
      </c>
      <c r="L113" s="179"/>
      <c r="M113" s="177"/>
      <c r="N113" s="179"/>
      <c r="O113" s="177"/>
      <c r="P113" s="186">
        <v>281.39</v>
      </c>
      <c r="Q113"/>
      <c r="R113"/>
      <c r="S113"/>
      <c r="T113"/>
      <c r="U113"/>
      <c r="V113"/>
      <c r="W113"/>
      <c r="X113"/>
      <c r="Y113"/>
      <c r="Z113"/>
      <c r="AA113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63"/>
      <c r="AO113" s="163"/>
      <c r="AP113" s="173"/>
      <c r="AQ113" s="127"/>
      <c r="AR113" s="127"/>
      <c r="AS113" s="127"/>
      <c r="AT113" s="163"/>
      <c r="AU113" s="127"/>
      <c r="AV113" s="127" t="s">
        <v>303</v>
      </c>
      <c r="AW113" s="163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</row>
    <row r="114" spans="1:66" s="142" customFormat="1" ht="15" x14ac:dyDescent="0.25">
      <c r="A114" s="189"/>
      <c r="B114" s="175" t="s">
        <v>304</v>
      </c>
      <c r="C114" s="282" t="s">
        <v>305</v>
      </c>
      <c r="D114" s="282"/>
      <c r="E114" s="282"/>
      <c r="F114" s="282"/>
      <c r="G114" s="282"/>
      <c r="H114" s="176" t="s">
        <v>48</v>
      </c>
      <c r="I114" s="194">
        <v>46</v>
      </c>
      <c r="J114" s="177"/>
      <c r="K114" s="194">
        <v>46</v>
      </c>
      <c r="L114" s="179"/>
      <c r="M114" s="177"/>
      <c r="N114" s="179"/>
      <c r="O114" s="177"/>
      <c r="P114" s="186">
        <v>143.82</v>
      </c>
      <c r="Q114"/>
      <c r="R114"/>
      <c r="S114"/>
      <c r="T114"/>
      <c r="U114"/>
      <c r="V114"/>
      <c r="W114"/>
      <c r="X114"/>
      <c r="Y114"/>
      <c r="Z114"/>
      <c r="AA114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63"/>
      <c r="AO114" s="163"/>
      <c r="AP114" s="173"/>
      <c r="AQ114" s="127"/>
      <c r="AR114" s="127"/>
      <c r="AS114" s="127"/>
      <c r="AT114" s="163"/>
      <c r="AU114" s="127"/>
      <c r="AV114" s="127" t="s">
        <v>305</v>
      </c>
      <c r="AW114" s="163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</row>
    <row r="115" spans="1:66" s="142" customFormat="1" ht="15" x14ac:dyDescent="0.25">
      <c r="A115" s="195"/>
      <c r="B115" s="196"/>
      <c r="C115" s="313" t="s">
        <v>49</v>
      </c>
      <c r="D115" s="313"/>
      <c r="E115" s="313"/>
      <c r="F115" s="313"/>
      <c r="G115" s="313"/>
      <c r="H115" s="166"/>
      <c r="I115" s="167"/>
      <c r="J115" s="167"/>
      <c r="K115" s="167"/>
      <c r="L115" s="169"/>
      <c r="M115" s="167"/>
      <c r="N115" s="199">
        <v>185.72</v>
      </c>
      <c r="O115" s="167"/>
      <c r="P115" s="200">
        <v>742.87</v>
      </c>
      <c r="Q115"/>
      <c r="R115"/>
      <c r="S115"/>
      <c r="T115"/>
      <c r="U115"/>
      <c r="V115"/>
      <c r="W115"/>
      <c r="X115"/>
      <c r="Y115"/>
      <c r="Z115"/>
      <c r="AA115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63"/>
      <c r="AO115" s="163"/>
      <c r="AP115" s="173"/>
      <c r="AQ115" s="127"/>
      <c r="AR115" s="127"/>
      <c r="AS115" s="127"/>
      <c r="AT115" s="163"/>
      <c r="AU115" s="127"/>
      <c r="AV115" s="127"/>
      <c r="AW115" s="163" t="s">
        <v>49</v>
      </c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</row>
    <row r="116" spans="1:66" s="142" customFormat="1" ht="22.5" x14ac:dyDescent="0.25">
      <c r="A116" s="164" t="s">
        <v>336</v>
      </c>
      <c r="B116" s="165" t="s">
        <v>274</v>
      </c>
      <c r="C116" s="310" t="s">
        <v>275</v>
      </c>
      <c r="D116" s="310"/>
      <c r="E116" s="310"/>
      <c r="F116" s="310"/>
      <c r="G116" s="310"/>
      <c r="H116" s="166" t="s">
        <v>115</v>
      </c>
      <c r="I116" s="167">
        <v>4</v>
      </c>
      <c r="J116" s="168">
        <v>1</v>
      </c>
      <c r="K116" s="168">
        <v>4</v>
      </c>
      <c r="L116" s="169"/>
      <c r="M116" s="167"/>
      <c r="N116" s="192">
        <v>14516.67</v>
      </c>
      <c r="O116" s="167"/>
      <c r="P116" s="193">
        <v>58066.68</v>
      </c>
      <c r="Q116"/>
      <c r="R116"/>
      <c r="S116"/>
      <c r="T116"/>
      <c r="U116"/>
      <c r="V116"/>
      <c r="W116"/>
      <c r="X116"/>
      <c r="Y116"/>
      <c r="Z116"/>
      <c r="AA116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  <c r="AN116" s="163"/>
      <c r="AO116" s="163" t="s">
        <v>275</v>
      </c>
      <c r="AP116" s="173"/>
      <c r="AQ116" s="127"/>
      <c r="AR116" s="127"/>
      <c r="AS116" s="127"/>
      <c r="AT116" s="163"/>
      <c r="AU116" s="127"/>
      <c r="AV116" s="127"/>
      <c r="AW116" s="163"/>
      <c r="AX116" s="127"/>
      <c r="AY116" s="127"/>
      <c r="AZ116" s="127"/>
      <c r="BA116" s="127"/>
      <c r="BB116" s="127"/>
      <c r="BC116" s="127"/>
      <c r="BD116" s="127"/>
      <c r="BE116" s="127"/>
      <c r="BF116" s="127"/>
      <c r="BG116" s="127"/>
      <c r="BH116" s="127"/>
      <c r="BI116" s="127"/>
      <c r="BJ116" s="127"/>
      <c r="BK116" s="127"/>
      <c r="BL116" s="127"/>
      <c r="BM116" s="127"/>
      <c r="BN116" s="127"/>
    </row>
    <row r="117" spans="1:66" s="142" customFormat="1" ht="15" x14ac:dyDescent="0.25">
      <c r="A117" s="195"/>
      <c r="B117" s="196"/>
      <c r="C117" s="313" t="s">
        <v>49</v>
      </c>
      <c r="D117" s="313"/>
      <c r="E117" s="313"/>
      <c r="F117" s="313"/>
      <c r="G117" s="313"/>
      <c r="H117" s="166"/>
      <c r="I117" s="167"/>
      <c r="J117" s="167"/>
      <c r="K117" s="167"/>
      <c r="L117" s="169"/>
      <c r="M117" s="167"/>
      <c r="N117" s="169"/>
      <c r="O117" s="167"/>
      <c r="P117" s="193">
        <v>58066.68</v>
      </c>
      <c r="Q117"/>
      <c r="R117"/>
      <c r="S117"/>
      <c r="T117"/>
      <c r="U117"/>
      <c r="V117"/>
      <c r="W117"/>
      <c r="X117"/>
      <c r="Y117"/>
      <c r="Z117"/>
      <c r="AA11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  <c r="AN117" s="163"/>
      <c r="AO117" s="163"/>
      <c r="AP117" s="173"/>
      <c r="AQ117" s="127"/>
      <c r="AR117" s="127"/>
      <c r="AS117" s="127"/>
      <c r="AT117" s="163"/>
      <c r="AU117" s="127"/>
      <c r="AV117" s="127"/>
      <c r="AW117" s="163" t="s">
        <v>49</v>
      </c>
      <c r="AX117" s="127"/>
      <c r="AY117" s="127"/>
      <c r="AZ117" s="127"/>
      <c r="BA117" s="127"/>
      <c r="BB117" s="127"/>
      <c r="BC117" s="127"/>
      <c r="BD117" s="127"/>
      <c r="BE117" s="127"/>
      <c r="BF117" s="127"/>
      <c r="BG117" s="127"/>
      <c r="BH117" s="127"/>
      <c r="BI117" s="127"/>
      <c r="BJ117" s="127"/>
      <c r="BK117" s="127"/>
      <c r="BL117" s="127"/>
      <c r="BM117" s="127"/>
      <c r="BN117" s="127"/>
    </row>
    <row r="118" spans="1:66" s="142" customFormat="1" ht="23.25" x14ac:dyDescent="0.25">
      <c r="A118" s="164" t="s">
        <v>128</v>
      </c>
      <c r="B118" s="165" t="s">
        <v>337</v>
      </c>
      <c r="C118" s="310" t="s">
        <v>338</v>
      </c>
      <c r="D118" s="310"/>
      <c r="E118" s="310"/>
      <c r="F118" s="310"/>
      <c r="G118" s="310"/>
      <c r="H118" s="166" t="s">
        <v>115</v>
      </c>
      <c r="I118" s="167">
        <v>4</v>
      </c>
      <c r="J118" s="168">
        <v>1</v>
      </c>
      <c r="K118" s="168">
        <v>4</v>
      </c>
      <c r="L118" s="169"/>
      <c r="M118" s="167"/>
      <c r="N118" s="169"/>
      <c r="O118" s="167"/>
      <c r="P118" s="170"/>
      <c r="Q118"/>
      <c r="R118"/>
      <c r="S118"/>
      <c r="T118"/>
      <c r="U118"/>
      <c r="V118"/>
      <c r="W118"/>
      <c r="X118"/>
      <c r="Y118"/>
      <c r="Z118"/>
      <c r="AA118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  <c r="AN118" s="163"/>
      <c r="AO118" s="163" t="s">
        <v>338</v>
      </c>
      <c r="AP118" s="173"/>
      <c r="AQ118" s="127"/>
      <c r="AR118" s="127"/>
      <c r="AS118" s="127"/>
      <c r="AT118" s="163"/>
      <c r="AU118" s="127"/>
      <c r="AV118" s="127"/>
      <c r="AW118" s="163"/>
      <c r="AX118" s="127"/>
      <c r="AY118" s="127"/>
      <c r="AZ118" s="127"/>
      <c r="BA118" s="127"/>
      <c r="BB118" s="127"/>
      <c r="BC118" s="127"/>
      <c r="BD118" s="127"/>
      <c r="BE118" s="127"/>
      <c r="BF118" s="127"/>
      <c r="BG118" s="127"/>
      <c r="BH118" s="127"/>
      <c r="BI118" s="127"/>
      <c r="BJ118" s="127"/>
      <c r="BK118" s="127"/>
      <c r="BL118" s="127"/>
      <c r="BM118" s="127"/>
      <c r="BN118" s="127"/>
    </row>
    <row r="119" spans="1:66" s="142" customFormat="1" ht="22.5" x14ac:dyDescent="0.25">
      <c r="A119" s="171"/>
      <c r="B119" s="172" t="s">
        <v>139</v>
      </c>
      <c r="C119" s="311" t="s">
        <v>140</v>
      </c>
      <c r="D119" s="311"/>
      <c r="E119" s="311"/>
      <c r="F119" s="311"/>
      <c r="G119" s="311"/>
      <c r="H119" s="311"/>
      <c r="I119" s="311"/>
      <c r="J119" s="311"/>
      <c r="K119" s="311"/>
      <c r="L119" s="311"/>
      <c r="M119" s="311"/>
      <c r="N119" s="311"/>
      <c r="O119" s="311"/>
      <c r="P119" s="312"/>
      <c r="Q119"/>
      <c r="R119"/>
      <c r="S119"/>
      <c r="T119"/>
      <c r="U119"/>
      <c r="V119"/>
      <c r="W119"/>
      <c r="X119"/>
      <c r="Y119"/>
      <c r="Z119"/>
      <c r="AA119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63"/>
      <c r="AO119" s="163"/>
      <c r="AP119" s="173" t="s">
        <v>140</v>
      </c>
      <c r="AQ119" s="127"/>
      <c r="AR119" s="127"/>
      <c r="AS119" s="127"/>
      <c r="AT119" s="163"/>
      <c r="AU119" s="127"/>
      <c r="AV119" s="127"/>
      <c r="AW119" s="163"/>
      <c r="AX119" s="127"/>
      <c r="AY119" s="127"/>
      <c r="AZ119" s="127"/>
      <c r="BA119" s="127"/>
      <c r="BB119" s="127"/>
      <c r="BC119" s="127"/>
      <c r="BD119" s="127"/>
      <c r="BE119" s="127"/>
      <c r="BF119" s="127"/>
      <c r="BG119" s="127"/>
      <c r="BH119" s="127"/>
      <c r="BI119" s="127"/>
      <c r="BJ119" s="127"/>
      <c r="BK119" s="127"/>
      <c r="BL119" s="127"/>
      <c r="BM119" s="127"/>
      <c r="BN119" s="127"/>
    </row>
    <row r="120" spans="1:66" s="142" customFormat="1" ht="15" x14ac:dyDescent="0.25">
      <c r="A120" s="174"/>
      <c r="B120" s="175" t="s">
        <v>44</v>
      </c>
      <c r="C120" s="282" t="s">
        <v>141</v>
      </c>
      <c r="D120" s="282"/>
      <c r="E120" s="282"/>
      <c r="F120" s="282"/>
      <c r="G120" s="282"/>
      <c r="H120" s="176" t="s">
        <v>135</v>
      </c>
      <c r="I120" s="177"/>
      <c r="J120" s="177"/>
      <c r="K120" s="178">
        <v>4.12</v>
      </c>
      <c r="L120" s="179"/>
      <c r="M120" s="177"/>
      <c r="N120" s="179"/>
      <c r="O120" s="177"/>
      <c r="P120" s="180">
        <v>1346.52</v>
      </c>
      <c r="Q120"/>
      <c r="R120"/>
      <c r="S120"/>
      <c r="T120"/>
      <c r="U120"/>
      <c r="V120"/>
      <c r="W120"/>
      <c r="X120"/>
      <c r="Y120"/>
      <c r="Z120"/>
      <c r="AA120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  <c r="AN120" s="163"/>
      <c r="AO120" s="163"/>
      <c r="AP120" s="173"/>
      <c r="AQ120" s="127" t="s">
        <v>141</v>
      </c>
      <c r="AR120" s="127"/>
      <c r="AS120" s="127"/>
      <c r="AT120" s="163"/>
      <c r="AU120" s="127"/>
      <c r="AV120" s="127"/>
      <c r="AW120" s="163"/>
      <c r="AX120" s="127"/>
      <c r="AY120" s="127"/>
      <c r="AZ120" s="127"/>
      <c r="BA120" s="127"/>
      <c r="BB120" s="127"/>
      <c r="BC120" s="127"/>
      <c r="BD120" s="127"/>
      <c r="BE120" s="127"/>
      <c r="BF120" s="127"/>
      <c r="BG120" s="127"/>
      <c r="BH120" s="127"/>
      <c r="BI120" s="127"/>
      <c r="BJ120" s="127"/>
      <c r="BK120" s="127"/>
      <c r="BL120" s="127"/>
      <c r="BM120" s="127"/>
      <c r="BN120" s="127"/>
    </row>
    <row r="121" spans="1:66" s="142" customFormat="1" ht="15" x14ac:dyDescent="0.25">
      <c r="A121" s="181"/>
      <c r="B121" s="175" t="s">
        <v>300</v>
      </c>
      <c r="C121" s="282" t="s">
        <v>301</v>
      </c>
      <c r="D121" s="282"/>
      <c r="E121" s="282"/>
      <c r="F121" s="282"/>
      <c r="G121" s="282"/>
      <c r="H121" s="176" t="s">
        <v>135</v>
      </c>
      <c r="I121" s="178">
        <v>1.03</v>
      </c>
      <c r="J121" s="177"/>
      <c r="K121" s="178">
        <v>4.12</v>
      </c>
      <c r="L121" s="182"/>
      <c r="M121" s="183"/>
      <c r="N121" s="184">
        <v>261.45999999999998</v>
      </c>
      <c r="O121" s="178">
        <v>1.25</v>
      </c>
      <c r="P121" s="180">
        <v>1346.52</v>
      </c>
      <c r="Q121" s="185"/>
      <c r="R121" s="185"/>
      <c r="S121"/>
      <c r="T121"/>
      <c r="U121"/>
      <c r="V121"/>
      <c r="W121"/>
      <c r="X121"/>
      <c r="Y121"/>
      <c r="Z121"/>
      <c r="AA121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  <c r="AM121" s="127"/>
      <c r="AN121" s="163"/>
      <c r="AO121" s="163"/>
      <c r="AP121" s="173"/>
      <c r="AQ121" s="127"/>
      <c r="AR121" s="127" t="s">
        <v>301</v>
      </c>
      <c r="AS121" s="127"/>
      <c r="AT121" s="163"/>
      <c r="AU121" s="127"/>
      <c r="AV121" s="127"/>
      <c r="AW121" s="163"/>
      <c r="AX121" s="127"/>
      <c r="AY121" s="127"/>
      <c r="AZ121" s="127"/>
      <c r="BA121" s="127"/>
      <c r="BB121" s="127"/>
      <c r="BC121" s="127"/>
      <c r="BD121" s="127"/>
      <c r="BE121" s="127"/>
      <c r="BF121" s="127"/>
      <c r="BG121" s="127"/>
      <c r="BH121" s="127"/>
      <c r="BI121" s="127"/>
      <c r="BJ121" s="127"/>
      <c r="BK121" s="127"/>
      <c r="BL121" s="127"/>
      <c r="BM121" s="127"/>
      <c r="BN121" s="127"/>
    </row>
    <row r="122" spans="1:66" s="142" customFormat="1" ht="15" x14ac:dyDescent="0.25">
      <c r="A122" s="174"/>
      <c r="B122" s="175" t="s">
        <v>45</v>
      </c>
      <c r="C122" s="282" t="s">
        <v>133</v>
      </c>
      <c r="D122" s="282"/>
      <c r="E122" s="282"/>
      <c r="F122" s="282"/>
      <c r="G122" s="282"/>
      <c r="H122" s="176"/>
      <c r="I122" s="177"/>
      <c r="J122" s="177"/>
      <c r="K122" s="177"/>
      <c r="L122" s="179"/>
      <c r="M122" s="177"/>
      <c r="N122" s="179"/>
      <c r="O122" s="177"/>
      <c r="P122" s="186">
        <v>23.32</v>
      </c>
      <c r="Q122"/>
      <c r="R122"/>
      <c r="S122"/>
      <c r="T122"/>
      <c r="U122"/>
      <c r="V122"/>
      <c r="W122"/>
      <c r="X122"/>
      <c r="Y122"/>
      <c r="Z122"/>
      <c r="AA122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  <c r="AN122" s="163"/>
      <c r="AO122" s="163"/>
      <c r="AP122" s="173"/>
      <c r="AQ122" s="127" t="s">
        <v>133</v>
      </c>
      <c r="AR122" s="127"/>
      <c r="AS122" s="127"/>
      <c r="AT122" s="163"/>
      <c r="AU122" s="127"/>
      <c r="AV122" s="127"/>
      <c r="AW122" s="163"/>
      <c r="AX122" s="127"/>
      <c r="AY122" s="127"/>
      <c r="AZ122" s="127"/>
      <c r="BA122" s="127"/>
      <c r="BB122" s="127"/>
      <c r="BC122" s="127"/>
      <c r="BD122" s="127"/>
      <c r="BE122" s="127"/>
      <c r="BF122" s="127"/>
      <c r="BG122" s="127"/>
      <c r="BH122" s="127"/>
      <c r="BI122" s="127"/>
      <c r="BJ122" s="127"/>
      <c r="BK122" s="127"/>
      <c r="BL122" s="127"/>
      <c r="BM122" s="127"/>
      <c r="BN122" s="127"/>
    </row>
    <row r="123" spans="1:66" s="142" customFormat="1" ht="15" x14ac:dyDescent="0.25">
      <c r="A123" s="174"/>
      <c r="B123" s="175"/>
      <c r="C123" s="282" t="s">
        <v>134</v>
      </c>
      <c r="D123" s="282"/>
      <c r="E123" s="282"/>
      <c r="F123" s="282"/>
      <c r="G123" s="282"/>
      <c r="H123" s="176" t="s">
        <v>135</v>
      </c>
      <c r="I123" s="177"/>
      <c r="J123" s="177"/>
      <c r="K123" s="178">
        <v>0.04</v>
      </c>
      <c r="L123" s="179"/>
      <c r="M123" s="177"/>
      <c r="N123" s="179"/>
      <c r="O123" s="177"/>
      <c r="P123" s="186">
        <v>14.54</v>
      </c>
      <c r="Q123"/>
      <c r="R123"/>
      <c r="S123"/>
      <c r="T123"/>
      <c r="U123"/>
      <c r="V123"/>
      <c r="W123"/>
      <c r="X123"/>
      <c r="Y123"/>
      <c r="Z123"/>
      <c r="AA123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63"/>
      <c r="AO123" s="163"/>
      <c r="AP123" s="173"/>
      <c r="AQ123" s="127" t="s">
        <v>134</v>
      </c>
      <c r="AR123" s="127"/>
      <c r="AS123" s="127"/>
      <c r="AT123" s="163"/>
      <c r="AU123" s="127"/>
      <c r="AV123" s="127"/>
      <c r="AW123" s="163"/>
      <c r="AX123" s="127"/>
      <c r="AY123" s="127"/>
      <c r="AZ123" s="127"/>
      <c r="BA123" s="127"/>
      <c r="BB123" s="127"/>
      <c r="BC123" s="127"/>
      <c r="BD123" s="127"/>
      <c r="BE123" s="127"/>
      <c r="BF123" s="127"/>
      <c r="BG123" s="127"/>
      <c r="BH123" s="127"/>
      <c r="BI123" s="127"/>
      <c r="BJ123" s="127"/>
      <c r="BK123" s="127"/>
      <c r="BL123" s="127"/>
      <c r="BM123" s="127"/>
      <c r="BN123" s="127"/>
    </row>
    <row r="124" spans="1:66" s="142" customFormat="1" ht="15" x14ac:dyDescent="0.25">
      <c r="A124" s="181"/>
      <c r="B124" s="175" t="s">
        <v>143</v>
      </c>
      <c r="C124" s="282" t="s">
        <v>144</v>
      </c>
      <c r="D124" s="282"/>
      <c r="E124" s="282"/>
      <c r="F124" s="282"/>
      <c r="G124" s="282"/>
      <c r="H124" s="176" t="s">
        <v>136</v>
      </c>
      <c r="I124" s="178">
        <v>0.01</v>
      </c>
      <c r="J124" s="177"/>
      <c r="K124" s="178">
        <v>0.04</v>
      </c>
      <c r="L124" s="187">
        <v>477.92</v>
      </c>
      <c r="M124" s="188">
        <v>1.22</v>
      </c>
      <c r="N124" s="184">
        <v>583.05999999999995</v>
      </c>
      <c r="O124" s="177"/>
      <c r="P124" s="180">
        <v>23.32</v>
      </c>
      <c r="Q124" s="185"/>
      <c r="R124" s="185"/>
      <c r="S124"/>
      <c r="T124"/>
      <c r="U124"/>
      <c r="V124"/>
      <c r="W124"/>
      <c r="X124"/>
      <c r="Y124"/>
      <c r="Z124"/>
      <c r="AA124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  <c r="AL124" s="127"/>
      <c r="AM124" s="127"/>
      <c r="AN124" s="163"/>
      <c r="AO124" s="163"/>
      <c r="AP124" s="173"/>
      <c r="AQ124" s="127"/>
      <c r="AR124" s="127" t="s">
        <v>144</v>
      </c>
      <c r="AS124" s="127"/>
      <c r="AT124" s="163"/>
      <c r="AU124" s="127"/>
      <c r="AV124" s="127"/>
      <c r="AW124" s="163"/>
      <c r="AX124" s="127"/>
      <c r="AY124" s="127"/>
      <c r="AZ124" s="127"/>
      <c r="BA124" s="127"/>
      <c r="BB124" s="127"/>
      <c r="BC124" s="127"/>
      <c r="BD124" s="127"/>
      <c r="BE124" s="127"/>
      <c r="BF124" s="127"/>
      <c r="BG124" s="127"/>
      <c r="BH124" s="127"/>
      <c r="BI124" s="127"/>
      <c r="BJ124" s="127"/>
      <c r="BK124" s="127"/>
      <c r="BL124" s="127"/>
      <c r="BM124" s="127"/>
      <c r="BN124" s="127"/>
    </row>
    <row r="125" spans="1:66" s="142" customFormat="1" ht="15" x14ac:dyDescent="0.25">
      <c r="A125" s="189"/>
      <c r="B125" s="175" t="s">
        <v>145</v>
      </c>
      <c r="C125" s="282" t="s">
        <v>146</v>
      </c>
      <c r="D125" s="282"/>
      <c r="E125" s="282"/>
      <c r="F125" s="282"/>
      <c r="G125" s="282"/>
      <c r="H125" s="176" t="s">
        <v>135</v>
      </c>
      <c r="I125" s="178">
        <v>0.01</v>
      </c>
      <c r="J125" s="177"/>
      <c r="K125" s="178">
        <v>0.04</v>
      </c>
      <c r="L125" s="179"/>
      <c r="M125" s="177"/>
      <c r="N125" s="190">
        <v>290.75</v>
      </c>
      <c r="O125" s="178">
        <v>1.25</v>
      </c>
      <c r="P125" s="186">
        <v>14.54</v>
      </c>
      <c r="Q125"/>
      <c r="R125"/>
      <c r="S125"/>
      <c r="T125"/>
      <c r="U125"/>
      <c r="V125"/>
      <c r="W125"/>
      <c r="X125"/>
      <c r="Y125"/>
      <c r="Z125"/>
      <c r="AA125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63"/>
      <c r="AO125" s="163"/>
      <c r="AP125" s="173"/>
      <c r="AQ125" s="127"/>
      <c r="AR125" s="127"/>
      <c r="AS125" s="127" t="s">
        <v>146</v>
      </c>
      <c r="AT125" s="163"/>
      <c r="AU125" s="127"/>
      <c r="AV125" s="127"/>
      <c r="AW125" s="163"/>
      <c r="AX125" s="127"/>
      <c r="AY125" s="127"/>
      <c r="AZ125" s="127"/>
      <c r="BA125" s="127"/>
      <c r="BB125" s="127"/>
      <c r="BC125" s="127"/>
      <c r="BD125" s="127"/>
      <c r="BE125" s="127"/>
      <c r="BF125" s="127"/>
      <c r="BG125" s="127"/>
      <c r="BH125" s="127"/>
      <c r="BI125" s="127"/>
      <c r="BJ125" s="127"/>
      <c r="BK125" s="127"/>
      <c r="BL125" s="127"/>
      <c r="BM125" s="127"/>
      <c r="BN125" s="127"/>
    </row>
    <row r="126" spans="1:66" s="142" customFormat="1" ht="15" x14ac:dyDescent="0.25">
      <c r="A126" s="191"/>
      <c r="B126" s="172"/>
      <c r="C126" s="313" t="s">
        <v>46</v>
      </c>
      <c r="D126" s="313"/>
      <c r="E126" s="313"/>
      <c r="F126" s="313"/>
      <c r="G126" s="313"/>
      <c r="H126" s="166"/>
      <c r="I126" s="167"/>
      <c r="J126" s="167"/>
      <c r="K126" s="167"/>
      <c r="L126" s="169"/>
      <c r="M126" s="167"/>
      <c r="N126" s="192"/>
      <c r="O126" s="167"/>
      <c r="P126" s="193">
        <v>1384.38</v>
      </c>
      <c r="Q126" s="185"/>
      <c r="R126" s="185"/>
      <c r="S126"/>
      <c r="T126"/>
      <c r="U126"/>
      <c r="V126"/>
      <c r="W126"/>
      <c r="X126"/>
      <c r="Y126"/>
      <c r="Z126"/>
      <c r="AA126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63"/>
      <c r="AO126" s="163"/>
      <c r="AP126" s="173"/>
      <c r="AQ126" s="127"/>
      <c r="AR126" s="127"/>
      <c r="AS126" s="127"/>
      <c r="AT126" s="163" t="s">
        <v>46</v>
      </c>
      <c r="AU126" s="127"/>
      <c r="AV126" s="127"/>
      <c r="AW126" s="163"/>
      <c r="AX126" s="127"/>
      <c r="AY126" s="127"/>
      <c r="AZ126" s="127"/>
      <c r="BA126" s="127"/>
      <c r="BB126" s="127"/>
      <c r="BC126" s="127"/>
      <c r="BD126" s="127"/>
      <c r="BE126" s="127"/>
      <c r="BF126" s="127"/>
      <c r="BG126" s="127"/>
      <c r="BH126" s="127"/>
      <c r="BI126" s="127"/>
      <c r="BJ126" s="127"/>
      <c r="BK126" s="127"/>
      <c r="BL126" s="127"/>
      <c r="BM126" s="127"/>
      <c r="BN126" s="127"/>
    </row>
    <row r="127" spans="1:66" s="142" customFormat="1" ht="15" x14ac:dyDescent="0.25">
      <c r="A127" s="189" t="s">
        <v>339</v>
      </c>
      <c r="B127" s="175" t="s">
        <v>148</v>
      </c>
      <c r="C127" s="282" t="s">
        <v>149</v>
      </c>
      <c r="D127" s="282"/>
      <c r="E127" s="282"/>
      <c r="F127" s="282"/>
      <c r="G127" s="282"/>
      <c r="H127" s="176" t="s">
        <v>48</v>
      </c>
      <c r="I127" s="194">
        <v>2</v>
      </c>
      <c r="J127" s="177"/>
      <c r="K127" s="194">
        <v>2</v>
      </c>
      <c r="L127" s="179"/>
      <c r="M127" s="177"/>
      <c r="N127" s="179"/>
      <c r="O127" s="177"/>
      <c r="P127" s="186">
        <v>21.54</v>
      </c>
      <c r="Q127"/>
      <c r="R127"/>
      <c r="S127"/>
      <c r="T127"/>
      <c r="U127"/>
      <c r="V127"/>
      <c r="W127"/>
      <c r="X127"/>
      <c r="Y127"/>
      <c r="Z127"/>
      <c r="AA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63"/>
      <c r="AO127" s="163"/>
      <c r="AP127" s="173"/>
      <c r="AQ127" s="127"/>
      <c r="AR127" s="127"/>
      <c r="AS127" s="127"/>
      <c r="AT127" s="163"/>
      <c r="AU127" s="127" t="s">
        <v>149</v>
      </c>
      <c r="AV127" s="127"/>
      <c r="AW127" s="163"/>
      <c r="AX127" s="127"/>
      <c r="AY127" s="127"/>
      <c r="AZ127" s="127"/>
      <c r="BA127" s="127"/>
      <c r="BB127" s="127"/>
      <c r="BC127" s="127"/>
      <c r="BD127" s="127"/>
      <c r="BE127" s="127"/>
      <c r="BF127" s="127"/>
      <c r="BG127" s="127"/>
      <c r="BH127" s="127"/>
      <c r="BI127" s="127"/>
      <c r="BJ127" s="127"/>
      <c r="BK127" s="127"/>
      <c r="BL127" s="127"/>
      <c r="BM127" s="127"/>
      <c r="BN127" s="127"/>
    </row>
    <row r="128" spans="1:66" s="142" customFormat="1" ht="15" x14ac:dyDescent="0.25">
      <c r="A128" s="189"/>
      <c r="B128" s="175"/>
      <c r="C128" s="282" t="s">
        <v>47</v>
      </c>
      <c r="D128" s="282"/>
      <c r="E128" s="282"/>
      <c r="F128" s="282"/>
      <c r="G128" s="282"/>
      <c r="H128" s="176"/>
      <c r="I128" s="177"/>
      <c r="J128" s="177"/>
      <c r="K128" s="177"/>
      <c r="L128" s="179"/>
      <c r="M128" s="177"/>
      <c r="N128" s="179"/>
      <c r="O128" s="177"/>
      <c r="P128" s="180">
        <v>1361.06</v>
      </c>
      <c r="Q128"/>
      <c r="R128"/>
      <c r="S128"/>
      <c r="T128"/>
      <c r="U128"/>
      <c r="V128"/>
      <c r="W128"/>
      <c r="X128"/>
      <c r="Y128"/>
      <c r="Z128"/>
      <c r="AA128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  <c r="AN128" s="163"/>
      <c r="AO128" s="163"/>
      <c r="AP128" s="173"/>
      <c r="AQ128" s="127"/>
      <c r="AR128" s="127"/>
      <c r="AS128" s="127"/>
      <c r="AT128" s="163"/>
      <c r="AU128" s="127"/>
      <c r="AV128" s="127" t="s">
        <v>47</v>
      </c>
      <c r="AW128" s="163"/>
      <c r="AX128" s="127"/>
      <c r="AY128" s="127"/>
      <c r="AZ128" s="127"/>
      <c r="BA128" s="127"/>
      <c r="BB128" s="127"/>
      <c r="BC128" s="127"/>
      <c r="BD128" s="127"/>
      <c r="BE128" s="127"/>
      <c r="BF128" s="127"/>
      <c r="BG128" s="127"/>
      <c r="BH128" s="127"/>
      <c r="BI128" s="127"/>
      <c r="BJ128" s="127"/>
      <c r="BK128" s="127"/>
      <c r="BL128" s="127"/>
      <c r="BM128" s="127"/>
      <c r="BN128" s="127"/>
    </row>
    <row r="129" spans="1:66" s="142" customFormat="1" ht="15" x14ac:dyDescent="0.25">
      <c r="A129" s="189"/>
      <c r="B129" s="175" t="s">
        <v>302</v>
      </c>
      <c r="C129" s="282" t="s">
        <v>303</v>
      </c>
      <c r="D129" s="282"/>
      <c r="E129" s="282"/>
      <c r="F129" s="282"/>
      <c r="G129" s="282"/>
      <c r="H129" s="176" t="s">
        <v>48</v>
      </c>
      <c r="I129" s="194">
        <v>90</v>
      </c>
      <c r="J129" s="177"/>
      <c r="K129" s="194">
        <v>90</v>
      </c>
      <c r="L129" s="179"/>
      <c r="M129" s="177"/>
      <c r="N129" s="179"/>
      <c r="O129" s="177"/>
      <c r="P129" s="180">
        <v>1224.95</v>
      </c>
      <c r="Q129"/>
      <c r="R129"/>
      <c r="S129"/>
      <c r="T129"/>
      <c r="U129"/>
      <c r="V129"/>
      <c r="W129"/>
      <c r="X129"/>
      <c r="Y129"/>
      <c r="Z129"/>
      <c r="AA129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63"/>
      <c r="AO129" s="163"/>
      <c r="AP129" s="173"/>
      <c r="AQ129" s="127"/>
      <c r="AR129" s="127"/>
      <c r="AS129" s="127"/>
      <c r="AT129" s="163"/>
      <c r="AU129" s="127"/>
      <c r="AV129" s="127" t="s">
        <v>303</v>
      </c>
      <c r="AW129" s="163"/>
      <c r="AX129" s="127"/>
      <c r="AY129" s="127"/>
      <c r="AZ129" s="127"/>
      <c r="BA129" s="127"/>
      <c r="BB129" s="127"/>
      <c r="BC129" s="127"/>
      <c r="BD129" s="127"/>
      <c r="BE129" s="127"/>
      <c r="BF129" s="127"/>
      <c r="BG129" s="127"/>
      <c r="BH129" s="127"/>
      <c r="BI129" s="127"/>
      <c r="BJ129" s="127"/>
      <c r="BK129" s="127"/>
      <c r="BL129" s="127"/>
      <c r="BM129" s="127"/>
      <c r="BN129" s="127"/>
    </row>
    <row r="130" spans="1:66" s="142" customFormat="1" ht="15" x14ac:dyDescent="0.25">
      <c r="A130" s="189"/>
      <c r="B130" s="175" t="s">
        <v>304</v>
      </c>
      <c r="C130" s="282" t="s">
        <v>305</v>
      </c>
      <c r="D130" s="282"/>
      <c r="E130" s="282"/>
      <c r="F130" s="282"/>
      <c r="G130" s="282"/>
      <c r="H130" s="176" t="s">
        <v>48</v>
      </c>
      <c r="I130" s="194">
        <v>46</v>
      </c>
      <c r="J130" s="177"/>
      <c r="K130" s="194">
        <v>46</v>
      </c>
      <c r="L130" s="179"/>
      <c r="M130" s="177"/>
      <c r="N130" s="179"/>
      <c r="O130" s="177"/>
      <c r="P130" s="186">
        <v>626.09</v>
      </c>
      <c r="Q130"/>
      <c r="R130"/>
      <c r="S130"/>
      <c r="T130"/>
      <c r="U130"/>
      <c r="V130"/>
      <c r="W130"/>
      <c r="X130"/>
      <c r="Y130"/>
      <c r="Z130"/>
      <c r="AA130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63"/>
      <c r="AO130" s="163"/>
      <c r="AP130" s="173"/>
      <c r="AQ130" s="127"/>
      <c r="AR130" s="127"/>
      <c r="AS130" s="127"/>
      <c r="AT130" s="163"/>
      <c r="AU130" s="127"/>
      <c r="AV130" s="127" t="s">
        <v>305</v>
      </c>
      <c r="AW130" s="163"/>
      <c r="AX130" s="127"/>
      <c r="AY130" s="127"/>
      <c r="AZ130" s="127"/>
      <c r="BA130" s="127"/>
      <c r="BB130" s="127"/>
      <c r="BC130" s="127"/>
      <c r="BD130" s="127"/>
      <c r="BE130" s="127"/>
      <c r="BF130" s="127"/>
      <c r="BG130" s="127"/>
      <c r="BH130" s="127"/>
      <c r="BI130" s="127"/>
      <c r="BJ130" s="127"/>
      <c r="BK130" s="127"/>
      <c r="BL130" s="127"/>
      <c r="BM130" s="127"/>
      <c r="BN130" s="127"/>
    </row>
    <row r="131" spans="1:66" s="142" customFormat="1" ht="15" x14ac:dyDescent="0.25">
      <c r="A131" s="195"/>
      <c r="B131" s="196"/>
      <c r="C131" s="313" t="s">
        <v>49</v>
      </c>
      <c r="D131" s="313"/>
      <c r="E131" s="313"/>
      <c r="F131" s="313"/>
      <c r="G131" s="313"/>
      <c r="H131" s="166"/>
      <c r="I131" s="167"/>
      <c r="J131" s="167"/>
      <c r="K131" s="167"/>
      <c r="L131" s="169"/>
      <c r="M131" s="167"/>
      <c r="N131" s="199">
        <v>814.24</v>
      </c>
      <c r="O131" s="167"/>
      <c r="P131" s="193">
        <v>3256.96</v>
      </c>
      <c r="Q131"/>
      <c r="R131"/>
      <c r="S131"/>
      <c r="T131"/>
      <c r="U131"/>
      <c r="V131"/>
      <c r="W131"/>
      <c r="X131"/>
      <c r="Y131"/>
      <c r="Z131"/>
      <c r="AA131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63"/>
      <c r="AO131" s="163"/>
      <c r="AP131" s="173"/>
      <c r="AQ131" s="127"/>
      <c r="AR131" s="127"/>
      <c r="AS131" s="127"/>
      <c r="AT131" s="163"/>
      <c r="AU131" s="127"/>
      <c r="AV131" s="127"/>
      <c r="AW131" s="163" t="s">
        <v>49</v>
      </c>
      <c r="AX131" s="127"/>
      <c r="AY131" s="127"/>
      <c r="AZ131" s="127"/>
      <c r="BA131" s="127"/>
      <c r="BB131" s="127"/>
      <c r="BC131" s="127"/>
      <c r="BD131" s="127"/>
      <c r="BE131" s="127"/>
      <c r="BF131" s="127"/>
      <c r="BG131" s="127"/>
      <c r="BH131" s="127"/>
      <c r="BI131" s="127"/>
      <c r="BJ131" s="127"/>
      <c r="BK131" s="127"/>
      <c r="BL131" s="127"/>
      <c r="BM131" s="127"/>
      <c r="BN131" s="127"/>
    </row>
    <row r="132" spans="1:66" s="142" customFormat="1" ht="34.5" x14ac:dyDescent="0.25">
      <c r="A132" s="164" t="s">
        <v>150</v>
      </c>
      <c r="B132" s="165" t="s">
        <v>340</v>
      </c>
      <c r="C132" s="310" t="s">
        <v>341</v>
      </c>
      <c r="D132" s="310"/>
      <c r="E132" s="310"/>
      <c r="F132" s="310"/>
      <c r="G132" s="310"/>
      <c r="H132" s="166" t="s">
        <v>115</v>
      </c>
      <c r="I132" s="167">
        <v>4</v>
      </c>
      <c r="J132" s="168">
        <v>1</v>
      </c>
      <c r="K132" s="168">
        <v>4</v>
      </c>
      <c r="L132" s="169"/>
      <c r="M132" s="167"/>
      <c r="N132" s="169"/>
      <c r="O132" s="167"/>
      <c r="P132" s="170"/>
      <c r="Q132"/>
      <c r="R132"/>
      <c r="S132"/>
      <c r="T132"/>
      <c r="U132"/>
      <c r="V132"/>
      <c r="W132"/>
      <c r="X132"/>
      <c r="Y132"/>
      <c r="Z132"/>
      <c r="AA132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63"/>
      <c r="AO132" s="163" t="s">
        <v>341</v>
      </c>
      <c r="AP132" s="173"/>
      <c r="AQ132" s="127"/>
      <c r="AR132" s="127"/>
      <c r="AS132" s="127"/>
      <c r="AT132" s="163"/>
      <c r="AU132" s="127"/>
      <c r="AV132" s="127"/>
      <c r="AW132" s="163"/>
      <c r="AX132" s="127"/>
      <c r="AY132" s="127"/>
      <c r="AZ132" s="127"/>
      <c r="BA132" s="127"/>
      <c r="BB132" s="127"/>
      <c r="BC132" s="127"/>
      <c r="BD132" s="127"/>
      <c r="BE132" s="127"/>
      <c r="BF132" s="127"/>
      <c r="BG132" s="127"/>
      <c r="BH132" s="127"/>
      <c r="BI132" s="127"/>
      <c r="BJ132" s="127"/>
      <c r="BK132" s="127"/>
      <c r="BL132" s="127"/>
      <c r="BM132" s="127"/>
      <c r="BN132" s="127"/>
    </row>
    <row r="133" spans="1:66" s="142" customFormat="1" ht="22.5" x14ac:dyDescent="0.25">
      <c r="A133" s="171"/>
      <c r="B133" s="172" t="s">
        <v>139</v>
      </c>
      <c r="C133" s="311" t="s">
        <v>140</v>
      </c>
      <c r="D133" s="311"/>
      <c r="E133" s="311"/>
      <c r="F133" s="311"/>
      <c r="G133" s="311"/>
      <c r="H133" s="311"/>
      <c r="I133" s="311"/>
      <c r="J133" s="311"/>
      <c r="K133" s="311"/>
      <c r="L133" s="311"/>
      <c r="M133" s="311"/>
      <c r="N133" s="311"/>
      <c r="O133" s="311"/>
      <c r="P133" s="312"/>
      <c r="Q133"/>
      <c r="R133"/>
      <c r="S133"/>
      <c r="T133"/>
      <c r="U133"/>
      <c r="V133"/>
      <c r="W133"/>
      <c r="X133"/>
      <c r="Y133"/>
      <c r="Z133"/>
      <c r="AA133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63"/>
      <c r="AO133" s="163"/>
      <c r="AP133" s="173" t="s">
        <v>140</v>
      </c>
      <c r="AQ133" s="127"/>
      <c r="AR133" s="127"/>
      <c r="AS133" s="127"/>
      <c r="AT133" s="163"/>
      <c r="AU133" s="127"/>
      <c r="AV133" s="127"/>
      <c r="AW133" s="163"/>
      <c r="AX133" s="127"/>
      <c r="AY133" s="127"/>
      <c r="AZ133" s="127"/>
      <c r="BA133" s="127"/>
      <c r="BB133" s="127"/>
      <c r="BC133" s="127"/>
      <c r="BD133" s="127"/>
      <c r="BE133" s="127"/>
      <c r="BF133" s="127"/>
      <c r="BG133" s="127"/>
      <c r="BH133" s="127"/>
      <c r="BI133" s="127"/>
      <c r="BJ133" s="127"/>
      <c r="BK133" s="127"/>
      <c r="BL133" s="127"/>
      <c r="BM133" s="127"/>
      <c r="BN133" s="127"/>
    </row>
    <row r="134" spans="1:66" s="142" customFormat="1" ht="15" x14ac:dyDescent="0.25">
      <c r="A134" s="174"/>
      <c r="B134" s="175" t="s">
        <v>44</v>
      </c>
      <c r="C134" s="282" t="s">
        <v>141</v>
      </c>
      <c r="D134" s="282"/>
      <c r="E134" s="282"/>
      <c r="F134" s="282"/>
      <c r="G134" s="282"/>
      <c r="H134" s="176" t="s">
        <v>135</v>
      </c>
      <c r="I134" s="177"/>
      <c r="J134" s="177"/>
      <c r="K134" s="194">
        <v>128</v>
      </c>
      <c r="L134" s="179"/>
      <c r="M134" s="177"/>
      <c r="N134" s="179"/>
      <c r="O134" s="177"/>
      <c r="P134" s="180">
        <v>71343.199999999997</v>
      </c>
      <c r="Q134"/>
      <c r="R134"/>
      <c r="S134"/>
      <c r="T134"/>
      <c r="U134"/>
      <c r="V134"/>
      <c r="W134"/>
      <c r="X134"/>
      <c r="Y134"/>
      <c r="Z134"/>
      <c r="AA134"/>
      <c r="AB134" s="127"/>
      <c r="AC134" s="127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63"/>
      <c r="AO134" s="163"/>
      <c r="AP134" s="173"/>
      <c r="AQ134" s="127" t="s">
        <v>141</v>
      </c>
      <c r="AR134" s="127"/>
      <c r="AS134" s="127"/>
      <c r="AT134" s="163"/>
      <c r="AU134" s="127"/>
      <c r="AV134" s="127"/>
      <c r="AW134" s="163"/>
      <c r="AX134" s="127"/>
      <c r="AY134" s="127"/>
      <c r="AZ134" s="127"/>
      <c r="BA134" s="127"/>
      <c r="BB134" s="127"/>
      <c r="BC134" s="127"/>
      <c r="BD134" s="127"/>
      <c r="BE134" s="127"/>
      <c r="BF134" s="127"/>
      <c r="BG134" s="127"/>
      <c r="BH134" s="127"/>
      <c r="BI134" s="127"/>
      <c r="BJ134" s="127"/>
      <c r="BK134" s="127"/>
      <c r="BL134" s="127"/>
      <c r="BM134" s="127"/>
      <c r="BN134" s="127"/>
    </row>
    <row r="135" spans="1:66" s="142" customFormat="1" ht="15" x14ac:dyDescent="0.25">
      <c r="A135" s="181"/>
      <c r="B135" s="175" t="s">
        <v>342</v>
      </c>
      <c r="C135" s="282" t="s">
        <v>343</v>
      </c>
      <c r="D135" s="282"/>
      <c r="E135" s="282"/>
      <c r="F135" s="282"/>
      <c r="G135" s="282"/>
      <c r="H135" s="176" t="s">
        <v>135</v>
      </c>
      <c r="I135" s="194">
        <v>16</v>
      </c>
      <c r="J135" s="177"/>
      <c r="K135" s="194">
        <v>64</v>
      </c>
      <c r="L135" s="182"/>
      <c r="M135" s="183"/>
      <c r="N135" s="184">
        <v>466.51</v>
      </c>
      <c r="O135" s="178">
        <v>1.25</v>
      </c>
      <c r="P135" s="180">
        <v>37320.800000000003</v>
      </c>
      <c r="Q135" s="185"/>
      <c r="R135" s="185"/>
      <c r="S135"/>
      <c r="T135"/>
      <c r="U135"/>
      <c r="V135"/>
      <c r="W135"/>
      <c r="X135"/>
      <c r="Y135"/>
      <c r="Z135"/>
      <c r="AA135"/>
      <c r="AB135" s="127"/>
      <c r="AC135" s="127"/>
      <c r="AD135" s="127"/>
      <c r="AE135" s="127"/>
      <c r="AF135" s="127"/>
      <c r="AG135" s="127"/>
      <c r="AH135" s="127"/>
      <c r="AI135" s="127"/>
      <c r="AJ135" s="127"/>
      <c r="AK135" s="127"/>
      <c r="AL135" s="127"/>
      <c r="AM135" s="127"/>
      <c r="AN135" s="163"/>
      <c r="AO135" s="163"/>
      <c r="AP135" s="173"/>
      <c r="AQ135" s="127"/>
      <c r="AR135" s="127" t="s">
        <v>343</v>
      </c>
      <c r="AS135" s="127"/>
      <c r="AT135" s="163"/>
      <c r="AU135" s="127"/>
      <c r="AV135" s="127"/>
      <c r="AW135" s="163"/>
      <c r="AX135" s="127"/>
      <c r="AY135" s="127"/>
      <c r="AZ135" s="127"/>
      <c r="BA135" s="127"/>
      <c r="BB135" s="127"/>
      <c r="BC135" s="127"/>
      <c r="BD135" s="127"/>
      <c r="BE135" s="127"/>
      <c r="BF135" s="127"/>
      <c r="BG135" s="127"/>
      <c r="BH135" s="127"/>
      <c r="BI135" s="127"/>
      <c r="BJ135" s="127"/>
      <c r="BK135" s="127"/>
      <c r="BL135" s="127"/>
      <c r="BM135" s="127"/>
      <c r="BN135" s="127"/>
    </row>
    <row r="136" spans="1:66" s="142" customFormat="1" ht="15" x14ac:dyDescent="0.25">
      <c r="A136" s="181"/>
      <c r="B136" s="175" t="s">
        <v>179</v>
      </c>
      <c r="C136" s="282" t="s">
        <v>180</v>
      </c>
      <c r="D136" s="282"/>
      <c r="E136" s="282"/>
      <c r="F136" s="282"/>
      <c r="G136" s="282"/>
      <c r="H136" s="176" t="s">
        <v>135</v>
      </c>
      <c r="I136" s="194">
        <v>16</v>
      </c>
      <c r="J136" s="177"/>
      <c r="K136" s="194">
        <v>64</v>
      </c>
      <c r="L136" s="182"/>
      <c r="M136" s="183"/>
      <c r="N136" s="184">
        <v>425.28</v>
      </c>
      <c r="O136" s="178">
        <v>1.25</v>
      </c>
      <c r="P136" s="180">
        <v>34022.400000000001</v>
      </c>
      <c r="Q136" s="185"/>
      <c r="R136" s="185"/>
      <c r="S136"/>
      <c r="T136"/>
      <c r="U136"/>
      <c r="V136"/>
      <c r="W136"/>
      <c r="X136"/>
      <c r="Y136"/>
      <c r="Z136"/>
      <c r="AA136"/>
      <c r="AB136" s="127"/>
      <c r="AC136" s="127"/>
      <c r="AD136" s="127"/>
      <c r="AE136" s="127"/>
      <c r="AF136" s="127"/>
      <c r="AG136" s="127"/>
      <c r="AH136" s="127"/>
      <c r="AI136" s="127"/>
      <c r="AJ136" s="127"/>
      <c r="AK136" s="127"/>
      <c r="AL136" s="127"/>
      <c r="AM136" s="127"/>
      <c r="AN136" s="163"/>
      <c r="AO136" s="163"/>
      <c r="AP136" s="173"/>
      <c r="AQ136" s="127"/>
      <c r="AR136" s="127" t="s">
        <v>180</v>
      </c>
      <c r="AS136" s="127"/>
      <c r="AT136" s="163"/>
      <c r="AU136" s="127"/>
      <c r="AV136" s="127"/>
      <c r="AW136" s="163"/>
      <c r="AX136" s="127"/>
      <c r="AY136" s="127"/>
      <c r="AZ136" s="127"/>
      <c r="BA136" s="127"/>
      <c r="BB136" s="127"/>
      <c r="BC136" s="127"/>
      <c r="BD136" s="127"/>
      <c r="BE136" s="127"/>
      <c r="BF136" s="127"/>
      <c r="BG136" s="127"/>
      <c r="BH136" s="127"/>
      <c r="BI136" s="127"/>
      <c r="BJ136" s="127"/>
      <c r="BK136" s="127"/>
      <c r="BL136" s="127"/>
      <c r="BM136" s="127"/>
      <c r="BN136" s="127"/>
    </row>
    <row r="137" spans="1:66" s="142" customFormat="1" ht="15" x14ac:dyDescent="0.25">
      <c r="A137" s="191"/>
      <c r="B137" s="172"/>
      <c r="C137" s="313" t="s">
        <v>46</v>
      </c>
      <c r="D137" s="313"/>
      <c r="E137" s="313"/>
      <c r="F137" s="313"/>
      <c r="G137" s="313"/>
      <c r="H137" s="166"/>
      <c r="I137" s="167"/>
      <c r="J137" s="167"/>
      <c r="K137" s="167"/>
      <c r="L137" s="169"/>
      <c r="M137" s="167"/>
      <c r="N137" s="192"/>
      <c r="O137" s="167"/>
      <c r="P137" s="193">
        <v>71343.199999999997</v>
      </c>
      <c r="Q137" s="185"/>
      <c r="R137" s="185"/>
      <c r="S137"/>
      <c r="T137"/>
      <c r="U137"/>
      <c r="V137"/>
      <c r="W137"/>
      <c r="X137"/>
      <c r="Y137"/>
      <c r="Z137"/>
      <c r="AA137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127"/>
      <c r="AM137" s="127"/>
      <c r="AN137" s="163"/>
      <c r="AO137" s="163"/>
      <c r="AP137" s="173"/>
      <c r="AQ137" s="127"/>
      <c r="AR137" s="127"/>
      <c r="AS137" s="127"/>
      <c r="AT137" s="163" t="s">
        <v>46</v>
      </c>
      <c r="AU137" s="127"/>
      <c r="AV137" s="127"/>
      <c r="AW137" s="163"/>
      <c r="AX137" s="127"/>
      <c r="AY137" s="127"/>
      <c r="AZ137" s="127"/>
      <c r="BA137" s="127"/>
      <c r="BB137" s="127"/>
      <c r="BC137" s="127"/>
      <c r="BD137" s="127"/>
      <c r="BE137" s="127"/>
      <c r="BF137" s="127"/>
      <c r="BG137" s="127"/>
      <c r="BH137" s="127"/>
      <c r="BI137" s="127"/>
      <c r="BJ137" s="127"/>
      <c r="BK137" s="127"/>
      <c r="BL137" s="127"/>
      <c r="BM137" s="127"/>
      <c r="BN137" s="127"/>
    </row>
    <row r="138" spans="1:66" s="142" customFormat="1" ht="15" x14ac:dyDescent="0.25">
      <c r="A138" s="189" t="s">
        <v>344</v>
      </c>
      <c r="B138" s="175" t="s">
        <v>148</v>
      </c>
      <c r="C138" s="282" t="s">
        <v>149</v>
      </c>
      <c r="D138" s="282"/>
      <c r="E138" s="282"/>
      <c r="F138" s="282"/>
      <c r="G138" s="282"/>
      <c r="H138" s="176" t="s">
        <v>48</v>
      </c>
      <c r="I138" s="194">
        <v>2</v>
      </c>
      <c r="J138" s="177"/>
      <c r="K138" s="194">
        <v>2</v>
      </c>
      <c r="L138" s="179"/>
      <c r="M138" s="177"/>
      <c r="N138" s="179"/>
      <c r="O138" s="177"/>
      <c r="P138" s="180">
        <v>1141.49</v>
      </c>
      <c r="Q138"/>
      <c r="R138"/>
      <c r="S138"/>
      <c r="T138"/>
      <c r="U138"/>
      <c r="V138"/>
      <c r="W138"/>
      <c r="X138"/>
      <c r="Y138"/>
      <c r="Z138"/>
      <c r="AA138"/>
      <c r="AB138" s="127"/>
      <c r="AC138" s="127"/>
      <c r="AD138" s="127"/>
      <c r="AE138" s="127"/>
      <c r="AF138" s="127"/>
      <c r="AG138" s="127"/>
      <c r="AH138" s="127"/>
      <c r="AI138" s="127"/>
      <c r="AJ138" s="127"/>
      <c r="AK138" s="127"/>
      <c r="AL138" s="127"/>
      <c r="AM138" s="127"/>
      <c r="AN138" s="163"/>
      <c r="AO138" s="163"/>
      <c r="AP138" s="173"/>
      <c r="AQ138" s="127"/>
      <c r="AR138" s="127"/>
      <c r="AS138" s="127"/>
      <c r="AT138" s="163"/>
      <c r="AU138" s="127" t="s">
        <v>149</v>
      </c>
      <c r="AV138" s="127"/>
      <c r="AW138" s="163"/>
      <c r="AX138" s="127"/>
      <c r="AY138" s="127"/>
      <c r="AZ138" s="127"/>
      <c r="BA138" s="127"/>
      <c r="BB138" s="127"/>
      <c r="BC138" s="127"/>
      <c r="BD138" s="127"/>
      <c r="BE138" s="127"/>
      <c r="BF138" s="127"/>
      <c r="BG138" s="127"/>
      <c r="BH138" s="127"/>
      <c r="BI138" s="127"/>
      <c r="BJ138" s="127"/>
      <c r="BK138" s="127"/>
      <c r="BL138" s="127"/>
      <c r="BM138" s="127"/>
      <c r="BN138" s="127"/>
    </row>
    <row r="139" spans="1:66" s="142" customFormat="1" ht="15" x14ac:dyDescent="0.25">
      <c r="A139" s="189"/>
      <c r="B139" s="175"/>
      <c r="C139" s="282" t="s">
        <v>47</v>
      </c>
      <c r="D139" s="282"/>
      <c r="E139" s="282"/>
      <c r="F139" s="282"/>
      <c r="G139" s="282"/>
      <c r="H139" s="176"/>
      <c r="I139" s="177"/>
      <c r="J139" s="177"/>
      <c r="K139" s="177"/>
      <c r="L139" s="179"/>
      <c r="M139" s="177"/>
      <c r="N139" s="179"/>
      <c r="O139" s="177"/>
      <c r="P139" s="180">
        <v>71343.199999999997</v>
      </c>
      <c r="Q139"/>
      <c r="R139"/>
      <c r="S139"/>
      <c r="T139"/>
      <c r="U139"/>
      <c r="V139"/>
      <c r="W139"/>
      <c r="X139"/>
      <c r="Y139"/>
      <c r="Z139"/>
      <c r="AA139"/>
      <c r="AB139" s="127"/>
      <c r="AC139" s="127"/>
      <c r="AD139" s="127"/>
      <c r="AE139" s="127"/>
      <c r="AF139" s="127"/>
      <c r="AG139" s="127"/>
      <c r="AH139" s="127"/>
      <c r="AI139" s="127"/>
      <c r="AJ139" s="127"/>
      <c r="AK139" s="127"/>
      <c r="AL139" s="127"/>
      <c r="AM139" s="127"/>
      <c r="AN139" s="163"/>
      <c r="AO139" s="163"/>
      <c r="AP139" s="173"/>
      <c r="AQ139" s="127"/>
      <c r="AR139" s="127"/>
      <c r="AS139" s="127"/>
      <c r="AT139" s="163"/>
      <c r="AU139" s="127"/>
      <c r="AV139" s="127" t="s">
        <v>47</v>
      </c>
      <c r="AW139" s="163"/>
      <c r="AX139" s="127"/>
      <c r="AY139" s="127"/>
      <c r="AZ139" s="127"/>
      <c r="BA139" s="127"/>
      <c r="BB139" s="127"/>
      <c r="BC139" s="127"/>
      <c r="BD139" s="127"/>
      <c r="BE139" s="127"/>
      <c r="BF139" s="127"/>
      <c r="BG139" s="127"/>
      <c r="BH139" s="127"/>
      <c r="BI139" s="127"/>
      <c r="BJ139" s="127"/>
      <c r="BK139" s="127"/>
      <c r="BL139" s="127"/>
      <c r="BM139" s="127"/>
      <c r="BN139" s="127"/>
    </row>
    <row r="140" spans="1:66" s="142" customFormat="1" ht="15" x14ac:dyDescent="0.25">
      <c r="A140" s="189"/>
      <c r="B140" s="175" t="s">
        <v>311</v>
      </c>
      <c r="C140" s="282" t="s">
        <v>312</v>
      </c>
      <c r="D140" s="282"/>
      <c r="E140" s="282"/>
      <c r="F140" s="282"/>
      <c r="G140" s="282"/>
      <c r="H140" s="176" t="s">
        <v>48</v>
      </c>
      <c r="I140" s="194">
        <v>95</v>
      </c>
      <c r="J140" s="177"/>
      <c r="K140" s="194">
        <v>95</v>
      </c>
      <c r="L140" s="179"/>
      <c r="M140" s="177"/>
      <c r="N140" s="179"/>
      <c r="O140" s="177"/>
      <c r="P140" s="180">
        <v>67776.039999999994</v>
      </c>
      <c r="Q140"/>
      <c r="R140"/>
      <c r="S140"/>
      <c r="T140"/>
      <c r="U140"/>
      <c r="V140"/>
      <c r="W140"/>
      <c r="X140"/>
      <c r="Y140"/>
      <c r="Z140"/>
      <c r="AA140"/>
      <c r="AB140" s="127"/>
      <c r="AC140" s="127"/>
      <c r="AD140" s="127"/>
      <c r="AE140" s="127"/>
      <c r="AF140" s="127"/>
      <c r="AG140" s="127"/>
      <c r="AH140" s="127"/>
      <c r="AI140" s="127"/>
      <c r="AJ140" s="127"/>
      <c r="AK140" s="127"/>
      <c r="AL140" s="127"/>
      <c r="AM140" s="127"/>
      <c r="AN140" s="163"/>
      <c r="AO140" s="163"/>
      <c r="AP140" s="173"/>
      <c r="AQ140" s="127"/>
      <c r="AR140" s="127"/>
      <c r="AS140" s="127"/>
      <c r="AT140" s="163"/>
      <c r="AU140" s="127"/>
      <c r="AV140" s="127" t="s">
        <v>312</v>
      </c>
      <c r="AW140" s="163"/>
      <c r="AX140" s="127"/>
      <c r="AY140" s="127"/>
      <c r="AZ140" s="127"/>
      <c r="BA140" s="127"/>
      <c r="BB140" s="127"/>
      <c r="BC140" s="127"/>
      <c r="BD140" s="127"/>
      <c r="BE140" s="127"/>
      <c r="BF140" s="127"/>
      <c r="BG140" s="127"/>
      <c r="BH140" s="127"/>
      <c r="BI140" s="127"/>
      <c r="BJ140" s="127"/>
      <c r="BK140" s="127"/>
      <c r="BL140" s="127"/>
      <c r="BM140" s="127"/>
      <c r="BN140" s="127"/>
    </row>
    <row r="141" spans="1:66" s="142" customFormat="1" ht="15" x14ac:dyDescent="0.25">
      <c r="A141" s="189"/>
      <c r="B141" s="175" t="s">
        <v>313</v>
      </c>
      <c r="C141" s="282" t="s">
        <v>314</v>
      </c>
      <c r="D141" s="282"/>
      <c r="E141" s="282"/>
      <c r="F141" s="282"/>
      <c r="G141" s="282"/>
      <c r="H141" s="176" t="s">
        <v>48</v>
      </c>
      <c r="I141" s="194">
        <v>53</v>
      </c>
      <c r="J141" s="177"/>
      <c r="K141" s="194">
        <v>53</v>
      </c>
      <c r="L141" s="179"/>
      <c r="M141" s="177"/>
      <c r="N141" s="179"/>
      <c r="O141" s="177"/>
      <c r="P141" s="180">
        <v>37811.9</v>
      </c>
      <c r="Q141"/>
      <c r="R141"/>
      <c r="S141"/>
      <c r="T141"/>
      <c r="U141"/>
      <c r="V141"/>
      <c r="W141"/>
      <c r="X141"/>
      <c r="Y141"/>
      <c r="Z141"/>
      <c r="AA141"/>
      <c r="AB141" s="127"/>
      <c r="AC141" s="127"/>
      <c r="AD141" s="127"/>
      <c r="AE141" s="127"/>
      <c r="AF141" s="127"/>
      <c r="AG141" s="127"/>
      <c r="AH141" s="127"/>
      <c r="AI141" s="127"/>
      <c r="AJ141" s="127"/>
      <c r="AK141" s="127"/>
      <c r="AL141" s="127"/>
      <c r="AM141" s="127"/>
      <c r="AN141" s="163"/>
      <c r="AO141" s="163"/>
      <c r="AP141" s="173"/>
      <c r="AQ141" s="127"/>
      <c r="AR141" s="127"/>
      <c r="AS141" s="127"/>
      <c r="AT141" s="163"/>
      <c r="AU141" s="127"/>
      <c r="AV141" s="127" t="s">
        <v>314</v>
      </c>
      <c r="AW141" s="163"/>
      <c r="AX141" s="127"/>
      <c r="AY141" s="127"/>
      <c r="AZ141" s="127"/>
      <c r="BA141" s="127"/>
      <c r="BB141" s="127"/>
      <c r="BC141" s="127"/>
      <c r="BD141" s="127"/>
      <c r="BE141" s="127"/>
      <c r="BF141" s="127"/>
      <c r="BG141" s="127"/>
      <c r="BH141" s="127"/>
      <c r="BI141" s="127"/>
      <c r="BJ141" s="127"/>
      <c r="BK141" s="127"/>
      <c r="BL141" s="127"/>
      <c r="BM141" s="127"/>
      <c r="BN141" s="127"/>
    </row>
    <row r="142" spans="1:66" s="142" customFormat="1" ht="15" x14ac:dyDescent="0.25">
      <c r="A142" s="195"/>
      <c r="B142" s="196"/>
      <c r="C142" s="313" t="s">
        <v>49</v>
      </c>
      <c r="D142" s="313"/>
      <c r="E142" s="313"/>
      <c r="F142" s="313"/>
      <c r="G142" s="313"/>
      <c r="H142" s="166"/>
      <c r="I142" s="167"/>
      <c r="J142" s="167"/>
      <c r="K142" s="167"/>
      <c r="L142" s="169"/>
      <c r="M142" s="167"/>
      <c r="N142" s="192">
        <v>44518.16</v>
      </c>
      <c r="O142" s="167"/>
      <c r="P142" s="193">
        <v>178072.63</v>
      </c>
      <c r="Q142"/>
      <c r="R142"/>
      <c r="S142"/>
      <c r="T142"/>
      <c r="U142"/>
      <c r="V142"/>
      <c r="W142"/>
      <c r="X142"/>
      <c r="Y142"/>
      <c r="Z142"/>
      <c r="AA142"/>
      <c r="AB142" s="127"/>
      <c r="AC142" s="127"/>
      <c r="AD142" s="127"/>
      <c r="AE142" s="127"/>
      <c r="AF142" s="127"/>
      <c r="AG142" s="127"/>
      <c r="AH142" s="127"/>
      <c r="AI142" s="127"/>
      <c r="AJ142" s="127"/>
      <c r="AK142" s="127"/>
      <c r="AL142" s="127"/>
      <c r="AM142" s="127"/>
      <c r="AN142" s="163"/>
      <c r="AO142" s="163"/>
      <c r="AP142" s="173"/>
      <c r="AQ142" s="127"/>
      <c r="AR142" s="127"/>
      <c r="AS142" s="127"/>
      <c r="AT142" s="163"/>
      <c r="AU142" s="127"/>
      <c r="AV142" s="127"/>
      <c r="AW142" s="163" t="s">
        <v>49</v>
      </c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</row>
    <row r="143" spans="1:66" s="142" customFormat="1" ht="22.5" x14ac:dyDescent="0.25">
      <c r="A143" s="164" t="s">
        <v>345</v>
      </c>
      <c r="B143" s="165" t="s">
        <v>281</v>
      </c>
      <c r="C143" s="310" t="s">
        <v>282</v>
      </c>
      <c r="D143" s="310"/>
      <c r="E143" s="310"/>
      <c r="F143" s="310"/>
      <c r="G143" s="310"/>
      <c r="H143" s="166" t="s">
        <v>115</v>
      </c>
      <c r="I143" s="167">
        <v>3</v>
      </c>
      <c r="J143" s="168">
        <v>1</v>
      </c>
      <c r="K143" s="168">
        <v>3</v>
      </c>
      <c r="L143" s="169"/>
      <c r="M143" s="167"/>
      <c r="N143" s="192">
        <v>71563.33</v>
      </c>
      <c r="O143" s="167"/>
      <c r="P143" s="193">
        <v>214689.99</v>
      </c>
      <c r="Q143"/>
      <c r="R143"/>
      <c r="S143"/>
      <c r="T143"/>
      <c r="U143"/>
      <c r="V143"/>
      <c r="W143"/>
      <c r="X143"/>
      <c r="Y143"/>
      <c r="Z143"/>
      <c r="AA143"/>
      <c r="AB143" s="127"/>
      <c r="AC143" s="127"/>
      <c r="AD143" s="127"/>
      <c r="AE143" s="127"/>
      <c r="AF143" s="127"/>
      <c r="AG143" s="127"/>
      <c r="AH143" s="127"/>
      <c r="AI143" s="127"/>
      <c r="AJ143" s="127"/>
      <c r="AK143" s="127"/>
      <c r="AL143" s="127"/>
      <c r="AM143" s="127"/>
      <c r="AN143" s="163"/>
      <c r="AO143" s="163" t="s">
        <v>282</v>
      </c>
      <c r="AP143" s="173"/>
      <c r="AQ143" s="127"/>
      <c r="AR143" s="127"/>
      <c r="AS143" s="127"/>
      <c r="AT143" s="163"/>
      <c r="AU143" s="127"/>
      <c r="AV143" s="127"/>
      <c r="AW143" s="163"/>
      <c r="AX143" s="127"/>
      <c r="AY143" s="127"/>
      <c r="AZ143" s="127"/>
      <c r="BA143" s="127"/>
      <c r="BB143" s="127"/>
      <c r="BC143" s="127"/>
      <c r="BD143" s="127"/>
      <c r="BE143" s="127"/>
      <c r="BF143" s="127"/>
      <c r="BG143" s="127"/>
      <c r="BH143" s="127"/>
      <c r="BI143" s="127"/>
      <c r="BJ143" s="127"/>
      <c r="BK143" s="127"/>
      <c r="BL143" s="127"/>
      <c r="BM143" s="127"/>
      <c r="BN143" s="127"/>
    </row>
    <row r="144" spans="1:66" s="142" customFormat="1" ht="15" x14ac:dyDescent="0.25">
      <c r="A144" s="195"/>
      <c r="B144" s="196"/>
      <c r="C144" s="313" t="s">
        <v>49</v>
      </c>
      <c r="D144" s="313"/>
      <c r="E144" s="313"/>
      <c r="F144" s="313"/>
      <c r="G144" s="313"/>
      <c r="H144" s="166"/>
      <c r="I144" s="167"/>
      <c r="J144" s="167"/>
      <c r="K144" s="167"/>
      <c r="L144" s="169"/>
      <c r="M144" s="167"/>
      <c r="N144" s="169"/>
      <c r="O144" s="167"/>
      <c r="P144" s="193">
        <v>214689.99</v>
      </c>
      <c r="Q144"/>
      <c r="R144"/>
      <c r="S144"/>
      <c r="T144"/>
      <c r="U144"/>
      <c r="V144"/>
      <c r="W144"/>
      <c r="X144"/>
      <c r="Y144"/>
      <c r="Z144"/>
      <c r="AA144"/>
      <c r="AB144" s="127"/>
      <c r="AC144" s="127"/>
      <c r="AD144" s="127"/>
      <c r="AE144" s="127"/>
      <c r="AF144" s="127"/>
      <c r="AG144" s="127"/>
      <c r="AH144" s="127"/>
      <c r="AI144" s="127"/>
      <c r="AJ144" s="127"/>
      <c r="AK144" s="127"/>
      <c r="AL144" s="127"/>
      <c r="AM144" s="127"/>
      <c r="AN144" s="163"/>
      <c r="AO144" s="163"/>
      <c r="AP144" s="173"/>
      <c r="AQ144" s="127"/>
      <c r="AR144" s="127"/>
      <c r="AS144" s="127"/>
      <c r="AT144" s="163"/>
      <c r="AU144" s="127"/>
      <c r="AV144" s="127"/>
      <c r="AW144" s="163" t="s">
        <v>49</v>
      </c>
      <c r="AX144" s="127"/>
      <c r="AY144" s="127"/>
      <c r="AZ144" s="127"/>
      <c r="BA144" s="127"/>
      <c r="BB144" s="127"/>
      <c r="BC144" s="127"/>
      <c r="BD144" s="127"/>
      <c r="BE144" s="127"/>
      <c r="BF144" s="127"/>
      <c r="BG144" s="127"/>
      <c r="BH144" s="127"/>
      <c r="BI144" s="127"/>
      <c r="BJ144" s="127"/>
      <c r="BK144" s="127"/>
      <c r="BL144" s="127"/>
      <c r="BM144" s="127"/>
      <c r="BN144" s="127"/>
    </row>
    <row r="145" spans="1:66" s="142" customFormat="1" ht="22.5" x14ac:dyDescent="0.25">
      <c r="A145" s="164" t="s">
        <v>346</v>
      </c>
      <c r="B145" s="165" t="s">
        <v>347</v>
      </c>
      <c r="C145" s="310" t="s">
        <v>288</v>
      </c>
      <c r="D145" s="310"/>
      <c r="E145" s="310"/>
      <c r="F145" s="310"/>
      <c r="G145" s="310"/>
      <c r="H145" s="166" t="s">
        <v>115</v>
      </c>
      <c r="I145" s="167">
        <v>1</v>
      </c>
      <c r="J145" s="168">
        <v>1</v>
      </c>
      <c r="K145" s="168">
        <v>1</v>
      </c>
      <c r="L145" s="169"/>
      <c r="M145" s="167"/>
      <c r="N145" s="192">
        <v>71563.33</v>
      </c>
      <c r="O145" s="167"/>
      <c r="P145" s="193">
        <v>71563.33</v>
      </c>
      <c r="Q145"/>
      <c r="R145"/>
      <c r="S145"/>
      <c r="T145"/>
      <c r="U145"/>
      <c r="V145"/>
      <c r="W145"/>
      <c r="X145"/>
      <c r="Y145"/>
      <c r="Z145"/>
      <c r="AA145"/>
      <c r="AB145" s="127"/>
      <c r="AC145" s="127"/>
      <c r="AD145" s="127"/>
      <c r="AE145" s="127"/>
      <c r="AF145" s="127"/>
      <c r="AG145" s="127"/>
      <c r="AH145" s="127"/>
      <c r="AI145" s="127"/>
      <c r="AJ145" s="127"/>
      <c r="AK145" s="127"/>
      <c r="AL145" s="127"/>
      <c r="AM145" s="127"/>
      <c r="AN145" s="163"/>
      <c r="AO145" s="163" t="s">
        <v>288</v>
      </c>
      <c r="AP145" s="173"/>
      <c r="AQ145" s="127"/>
      <c r="AR145" s="127"/>
      <c r="AS145" s="127"/>
      <c r="AT145" s="163"/>
      <c r="AU145" s="127"/>
      <c r="AV145" s="127"/>
      <c r="AW145" s="163"/>
      <c r="AX145" s="127"/>
      <c r="AY145" s="127"/>
      <c r="AZ145" s="127"/>
      <c r="BA145" s="127"/>
      <c r="BB145" s="127"/>
      <c r="BC145" s="127"/>
      <c r="BD145" s="127"/>
      <c r="BE145" s="127"/>
      <c r="BF145" s="127"/>
      <c r="BG145" s="127"/>
      <c r="BH145" s="127"/>
      <c r="BI145" s="127"/>
      <c r="BJ145" s="127"/>
      <c r="BK145" s="127"/>
      <c r="BL145" s="127"/>
      <c r="BM145" s="127"/>
      <c r="BN145" s="127"/>
    </row>
    <row r="146" spans="1:66" s="142" customFormat="1" ht="15" x14ac:dyDescent="0.25">
      <c r="A146" s="195"/>
      <c r="B146" s="196"/>
      <c r="C146" s="313" t="s">
        <v>49</v>
      </c>
      <c r="D146" s="313"/>
      <c r="E146" s="313"/>
      <c r="F146" s="313"/>
      <c r="G146" s="313"/>
      <c r="H146" s="166"/>
      <c r="I146" s="167"/>
      <c r="J146" s="167"/>
      <c r="K146" s="167"/>
      <c r="L146" s="169"/>
      <c r="M146" s="167"/>
      <c r="N146" s="169"/>
      <c r="O146" s="167"/>
      <c r="P146" s="193">
        <v>71563.33</v>
      </c>
      <c r="Q146"/>
      <c r="R146"/>
      <c r="S146"/>
      <c r="T146"/>
      <c r="U146"/>
      <c r="V146"/>
      <c r="W146"/>
      <c r="X146"/>
      <c r="Y146"/>
      <c r="Z146"/>
      <c r="AA146"/>
      <c r="AB146" s="127"/>
      <c r="AC146" s="127"/>
      <c r="AD146" s="127"/>
      <c r="AE146" s="127"/>
      <c r="AF146" s="127"/>
      <c r="AG146" s="127"/>
      <c r="AH146" s="127"/>
      <c r="AI146" s="127"/>
      <c r="AJ146" s="127"/>
      <c r="AK146" s="127"/>
      <c r="AL146" s="127"/>
      <c r="AM146" s="127"/>
      <c r="AN146" s="163"/>
      <c r="AO146" s="163"/>
      <c r="AP146" s="173"/>
      <c r="AQ146" s="127"/>
      <c r="AR146" s="127"/>
      <c r="AS146" s="127"/>
      <c r="AT146" s="163"/>
      <c r="AU146" s="127"/>
      <c r="AV146" s="127"/>
      <c r="AW146" s="163" t="s">
        <v>49</v>
      </c>
      <c r="AX146" s="127"/>
      <c r="AY146" s="127"/>
      <c r="AZ146" s="127"/>
      <c r="BA146" s="127"/>
      <c r="BB146" s="127"/>
      <c r="BC146" s="127"/>
      <c r="BD146" s="127"/>
      <c r="BE146" s="127"/>
      <c r="BF146" s="127"/>
      <c r="BG146" s="127"/>
      <c r="BH146" s="127"/>
      <c r="BI146" s="127"/>
      <c r="BJ146" s="127"/>
      <c r="BK146" s="127"/>
      <c r="BL146" s="127"/>
      <c r="BM146" s="127"/>
      <c r="BN146" s="127"/>
    </row>
    <row r="147" spans="1:66" s="142" customFormat="1" ht="15" x14ac:dyDescent="0.25">
      <c r="A147" s="201"/>
      <c r="B147" s="202"/>
      <c r="C147" s="202"/>
      <c r="D147" s="202"/>
      <c r="E147" s="202"/>
      <c r="F147" s="203"/>
      <c r="G147" s="203"/>
      <c r="H147" s="203"/>
      <c r="I147" s="203"/>
      <c r="J147" s="204"/>
      <c r="K147" s="203"/>
      <c r="L147" s="203"/>
      <c r="M147" s="203"/>
      <c r="N147" s="204"/>
      <c r="O147" s="183"/>
      <c r="P147" s="204"/>
      <c r="Q147"/>
      <c r="R147"/>
      <c r="S147"/>
      <c r="T147"/>
      <c r="U147"/>
      <c r="V147"/>
      <c r="W147"/>
      <c r="X147"/>
      <c r="Y147"/>
      <c r="Z147"/>
      <c r="AA147"/>
      <c r="AB147" s="127"/>
      <c r="AC147" s="127"/>
      <c r="AD147" s="127"/>
      <c r="AE147" s="127"/>
      <c r="AF147" s="127"/>
      <c r="AG147" s="127"/>
      <c r="AH147" s="127"/>
      <c r="AI147" s="127"/>
      <c r="AJ147" s="127"/>
      <c r="AK147" s="127"/>
      <c r="AL147" s="127"/>
      <c r="AM147" s="127"/>
      <c r="AN147" s="163"/>
      <c r="AO147" s="163"/>
      <c r="AP147" s="173"/>
      <c r="AQ147" s="127"/>
      <c r="AR147" s="127"/>
      <c r="AS147" s="127"/>
      <c r="AT147" s="163"/>
      <c r="AU147" s="127"/>
      <c r="AV147" s="127"/>
      <c r="AW147" s="163"/>
      <c r="AX147" s="127"/>
      <c r="AY147" s="127"/>
      <c r="AZ147" s="127"/>
      <c r="BA147" s="127"/>
      <c r="BB147" s="127"/>
      <c r="BC147" s="127"/>
      <c r="BD147" s="127"/>
      <c r="BE147" s="127"/>
      <c r="BF147" s="127"/>
      <c r="BG147" s="127"/>
      <c r="BH147" s="127"/>
      <c r="BI147" s="127"/>
      <c r="BJ147" s="127"/>
      <c r="BK147" s="127"/>
      <c r="BL147" s="127"/>
      <c r="BM147" s="127"/>
      <c r="BN147" s="127"/>
    </row>
    <row r="148" spans="1:66" s="142" customFormat="1" ht="15" x14ac:dyDescent="0.25">
      <c r="A148" s="191"/>
      <c r="B148" s="205"/>
      <c r="C148" s="315" t="s">
        <v>348</v>
      </c>
      <c r="D148" s="315"/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206"/>
      <c r="Q148"/>
      <c r="R148"/>
      <c r="S148"/>
      <c r="T148"/>
      <c r="U148"/>
      <c r="V148"/>
      <c r="W148"/>
      <c r="X148"/>
      <c r="Y148"/>
      <c r="Z148"/>
      <c r="AA148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  <c r="AN148" s="163"/>
      <c r="AO148" s="163"/>
      <c r="AP148" s="173"/>
      <c r="AQ148" s="127"/>
      <c r="AR148" s="127"/>
      <c r="AS148" s="127"/>
      <c r="AT148" s="163"/>
      <c r="AU148" s="127"/>
      <c r="AV148" s="127"/>
      <c r="AW148" s="163"/>
      <c r="AX148" s="163" t="s">
        <v>348</v>
      </c>
      <c r="AY148" s="127"/>
      <c r="AZ148" s="127"/>
      <c r="BA148" s="127"/>
      <c r="BB148" s="127"/>
      <c r="BC148" s="127"/>
      <c r="BD148" s="127"/>
      <c r="BE148" s="127"/>
      <c r="BF148" s="127"/>
      <c r="BG148" s="127"/>
      <c r="BH148" s="127"/>
      <c r="BI148" s="127"/>
      <c r="BJ148" s="127"/>
      <c r="BK148" s="127"/>
      <c r="BL148" s="127"/>
      <c r="BM148" s="127"/>
      <c r="BN148" s="127"/>
    </row>
    <row r="149" spans="1:66" s="142" customFormat="1" ht="15" x14ac:dyDescent="0.25">
      <c r="A149" s="191"/>
      <c r="B149" s="172"/>
      <c r="C149" s="314" t="s">
        <v>124</v>
      </c>
      <c r="D149" s="314"/>
      <c r="E149" s="314"/>
      <c r="F149" s="314"/>
      <c r="G149" s="314"/>
      <c r="H149" s="314"/>
      <c r="I149" s="314"/>
      <c r="J149" s="314"/>
      <c r="K149" s="314"/>
      <c r="L149" s="314"/>
      <c r="M149" s="314"/>
      <c r="N149" s="314"/>
      <c r="O149" s="314"/>
      <c r="P149" s="207">
        <v>244027.39</v>
      </c>
      <c r="Q149" s="130"/>
      <c r="R149" s="130"/>
      <c r="S149"/>
      <c r="T149"/>
      <c r="U149"/>
      <c r="V149"/>
      <c r="W149"/>
      <c r="X149"/>
      <c r="Y149"/>
      <c r="Z149"/>
      <c r="AA149"/>
      <c r="AB149" s="127"/>
      <c r="AC149" s="127"/>
      <c r="AD149" s="127"/>
      <c r="AE149" s="127"/>
      <c r="AF149" s="127"/>
      <c r="AG149" s="127"/>
      <c r="AH149" s="127"/>
      <c r="AI149" s="127"/>
      <c r="AJ149" s="127"/>
      <c r="AK149" s="127"/>
      <c r="AL149" s="127"/>
      <c r="AM149" s="127"/>
      <c r="AN149" s="163"/>
      <c r="AO149" s="163"/>
      <c r="AP149" s="173"/>
      <c r="AQ149" s="127"/>
      <c r="AR149" s="127"/>
      <c r="AS149" s="127"/>
      <c r="AT149" s="163"/>
      <c r="AU149" s="127"/>
      <c r="AV149" s="127"/>
      <c r="AW149" s="163"/>
      <c r="AX149" s="163"/>
      <c r="AY149" s="173" t="s">
        <v>124</v>
      </c>
      <c r="AZ149" s="127"/>
      <c r="BA149" s="127"/>
      <c r="BB149" s="127"/>
      <c r="BC149" s="127"/>
      <c r="BD149" s="127"/>
      <c r="BE149" s="127"/>
      <c r="BF149" s="127"/>
      <c r="BG149" s="127"/>
      <c r="BH149" s="127"/>
      <c r="BI149" s="127"/>
      <c r="BJ149" s="127"/>
      <c r="BK149" s="127"/>
      <c r="BL149" s="127"/>
      <c r="BM149" s="127"/>
      <c r="BN149" s="127"/>
    </row>
    <row r="150" spans="1:66" s="142" customFormat="1" ht="15" x14ac:dyDescent="0.25">
      <c r="A150" s="191"/>
      <c r="B150" s="172"/>
      <c r="C150" s="314" t="s">
        <v>53</v>
      </c>
      <c r="D150" s="314"/>
      <c r="E150" s="314"/>
      <c r="F150" s="314"/>
      <c r="G150" s="314"/>
      <c r="H150" s="314"/>
      <c r="I150" s="314"/>
      <c r="J150" s="314"/>
      <c r="K150" s="314"/>
      <c r="L150" s="314"/>
      <c r="M150" s="314"/>
      <c r="N150" s="314"/>
      <c r="O150" s="314"/>
      <c r="P150" s="208"/>
      <c r="Q150" s="130"/>
      <c r="R150" s="130"/>
      <c r="S150"/>
      <c r="T150"/>
      <c r="U150"/>
      <c r="V150"/>
      <c r="W150"/>
      <c r="X150"/>
      <c r="Y150"/>
      <c r="Z150"/>
      <c r="AA150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63"/>
      <c r="AO150" s="163"/>
      <c r="AP150" s="173"/>
      <c r="AQ150" s="127"/>
      <c r="AR150" s="127"/>
      <c r="AS150" s="127"/>
      <c r="AT150" s="163"/>
      <c r="AU150" s="127"/>
      <c r="AV150" s="127"/>
      <c r="AW150" s="163"/>
      <c r="AX150" s="163"/>
      <c r="AY150" s="173" t="s">
        <v>53</v>
      </c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7"/>
      <c r="BJ150" s="127"/>
      <c r="BK150" s="127"/>
      <c r="BL150" s="127"/>
      <c r="BM150" s="127"/>
      <c r="BN150" s="127"/>
    </row>
    <row r="151" spans="1:66" s="142" customFormat="1" ht="15" x14ac:dyDescent="0.25">
      <c r="A151" s="191"/>
      <c r="B151" s="172"/>
      <c r="C151" s="314" t="s">
        <v>54</v>
      </c>
      <c r="D151" s="314"/>
      <c r="E151" s="314"/>
      <c r="F151" s="314"/>
      <c r="G151" s="314"/>
      <c r="H151" s="314"/>
      <c r="I151" s="314"/>
      <c r="J151" s="314"/>
      <c r="K151" s="314"/>
      <c r="L151" s="314"/>
      <c r="M151" s="314"/>
      <c r="N151" s="314"/>
      <c r="O151" s="314"/>
      <c r="P151" s="207">
        <v>238882.78</v>
      </c>
      <c r="Q151" s="130"/>
      <c r="R151" s="130"/>
      <c r="S151"/>
      <c r="T151"/>
      <c r="U151"/>
      <c r="V151"/>
      <c r="W151"/>
      <c r="X151"/>
      <c r="Y151"/>
      <c r="Z151"/>
      <c r="AA151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  <c r="AM151" s="127"/>
      <c r="AN151" s="163"/>
      <c r="AO151" s="163"/>
      <c r="AP151" s="173"/>
      <c r="AQ151" s="127"/>
      <c r="AR151" s="127"/>
      <c r="AS151" s="127"/>
      <c r="AT151" s="163"/>
      <c r="AU151" s="127"/>
      <c r="AV151" s="127"/>
      <c r="AW151" s="163"/>
      <c r="AX151" s="163"/>
      <c r="AY151" s="173" t="s">
        <v>54</v>
      </c>
      <c r="AZ151" s="127"/>
      <c r="BA151" s="127"/>
      <c r="BB151" s="127"/>
      <c r="BC151" s="127"/>
      <c r="BD151" s="127"/>
      <c r="BE151" s="127"/>
      <c r="BF151" s="127"/>
      <c r="BG151" s="127"/>
      <c r="BH151" s="127"/>
      <c r="BI151" s="127"/>
      <c r="BJ151" s="127"/>
      <c r="BK151" s="127"/>
      <c r="BL151" s="127"/>
      <c r="BM151" s="127"/>
      <c r="BN151" s="127"/>
    </row>
    <row r="152" spans="1:66" s="142" customFormat="1" ht="15" x14ac:dyDescent="0.25">
      <c r="A152" s="191"/>
      <c r="B152" s="172"/>
      <c r="C152" s="314" t="s">
        <v>55</v>
      </c>
      <c r="D152" s="314"/>
      <c r="E152" s="314"/>
      <c r="F152" s="314"/>
      <c r="G152" s="314"/>
      <c r="H152" s="314"/>
      <c r="I152" s="314"/>
      <c r="J152" s="314"/>
      <c r="K152" s="314"/>
      <c r="L152" s="314"/>
      <c r="M152" s="314"/>
      <c r="N152" s="314"/>
      <c r="O152" s="314"/>
      <c r="P152" s="209">
        <v>163.25</v>
      </c>
      <c r="Q152" s="130"/>
      <c r="R152" s="130"/>
      <c r="S152"/>
      <c r="T152"/>
      <c r="U152"/>
      <c r="V152"/>
      <c r="W152"/>
      <c r="X152"/>
      <c r="Y152"/>
      <c r="Z152"/>
      <c r="AA152"/>
      <c r="AB152" s="127"/>
      <c r="AC152" s="127"/>
      <c r="AD152" s="127"/>
      <c r="AE152" s="127"/>
      <c r="AF152" s="127"/>
      <c r="AG152" s="127"/>
      <c r="AH152" s="127"/>
      <c r="AI152" s="127"/>
      <c r="AJ152" s="127"/>
      <c r="AK152" s="127"/>
      <c r="AL152" s="127"/>
      <c r="AM152" s="127"/>
      <c r="AN152" s="163"/>
      <c r="AO152" s="163"/>
      <c r="AP152" s="173"/>
      <c r="AQ152" s="127"/>
      <c r="AR152" s="127"/>
      <c r="AS152" s="127"/>
      <c r="AT152" s="163"/>
      <c r="AU152" s="127"/>
      <c r="AV152" s="127"/>
      <c r="AW152" s="163"/>
      <c r="AX152" s="163"/>
      <c r="AY152" s="173" t="s">
        <v>55</v>
      </c>
      <c r="AZ152" s="127"/>
      <c r="BA152" s="127"/>
      <c r="BB152" s="127"/>
      <c r="BC152" s="127"/>
      <c r="BD152" s="127"/>
      <c r="BE152" s="127"/>
      <c r="BF152" s="127"/>
      <c r="BG152" s="127"/>
      <c r="BH152" s="127"/>
      <c r="BI152" s="127"/>
      <c r="BJ152" s="127"/>
      <c r="BK152" s="127"/>
      <c r="BL152" s="127"/>
      <c r="BM152" s="127"/>
      <c r="BN152" s="127"/>
    </row>
    <row r="153" spans="1:66" s="142" customFormat="1" ht="15" x14ac:dyDescent="0.25">
      <c r="A153" s="191"/>
      <c r="B153" s="172"/>
      <c r="C153" s="314" t="s">
        <v>56</v>
      </c>
      <c r="D153" s="314"/>
      <c r="E153" s="314"/>
      <c r="F153" s="314"/>
      <c r="G153" s="314"/>
      <c r="H153" s="314"/>
      <c r="I153" s="314"/>
      <c r="J153" s="314"/>
      <c r="K153" s="314"/>
      <c r="L153" s="314"/>
      <c r="M153" s="314"/>
      <c r="N153" s="314"/>
      <c r="O153" s="314"/>
      <c r="P153" s="209">
        <v>101.77</v>
      </c>
      <c r="Q153" s="130"/>
      <c r="R153" s="130"/>
      <c r="S153"/>
      <c r="T153"/>
      <c r="U153"/>
      <c r="V153"/>
      <c r="W153"/>
      <c r="X153"/>
      <c r="Y153"/>
      <c r="Z153"/>
      <c r="AA153"/>
      <c r="AB153" s="127"/>
      <c r="AC153" s="127"/>
      <c r="AD153" s="127"/>
      <c r="AE153" s="127"/>
      <c r="AF153" s="127"/>
      <c r="AG153" s="127"/>
      <c r="AH153" s="127"/>
      <c r="AI153" s="127"/>
      <c r="AJ153" s="127"/>
      <c r="AK153" s="127"/>
      <c r="AL153" s="127"/>
      <c r="AM153" s="127"/>
      <c r="AN153" s="163"/>
      <c r="AO153" s="163"/>
      <c r="AP153" s="173"/>
      <c r="AQ153" s="127"/>
      <c r="AR153" s="127"/>
      <c r="AS153" s="127"/>
      <c r="AT153" s="163"/>
      <c r="AU153" s="127"/>
      <c r="AV153" s="127"/>
      <c r="AW153" s="163"/>
      <c r="AX153" s="163"/>
      <c r="AY153" s="173" t="s">
        <v>56</v>
      </c>
      <c r="AZ153" s="127"/>
      <c r="BA153" s="127"/>
      <c r="BB153" s="127"/>
      <c r="BC153" s="127"/>
      <c r="BD153" s="127"/>
      <c r="BE153" s="127"/>
      <c r="BF153" s="127"/>
      <c r="BG153" s="127"/>
      <c r="BH153" s="127"/>
      <c r="BI153" s="127"/>
      <c r="BJ153" s="127"/>
      <c r="BK153" s="127"/>
      <c r="BL153" s="127"/>
      <c r="BM153" s="127"/>
      <c r="BN153" s="127"/>
    </row>
    <row r="154" spans="1:66" s="142" customFormat="1" ht="15" x14ac:dyDescent="0.25">
      <c r="A154" s="191"/>
      <c r="B154" s="172"/>
      <c r="C154" s="314" t="s">
        <v>63</v>
      </c>
      <c r="D154" s="314"/>
      <c r="E154" s="314"/>
      <c r="F154" s="314"/>
      <c r="G154" s="314"/>
      <c r="H154" s="314"/>
      <c r="I154" s="314"/>
      <c r="J154" s="314"/>
      <c r="K154" s="314"/>
      <c r="L154" s="314"/>
      <c r="M154" s="314"/>
      <c r="N154" s="314"/>
      <c r="O154" s="314"/>
      <c r="P154" s="207">
        <v>4879.59</v>
      </c>
      <c r="Q154" s="130"/>
      <c r="R154" s="130"/>
      <c r="S154"/>
      <c r="T154"/>
      <c r="U154"/>
      <c r="V154"/>
      <c r="W154"/>
      <c r="X154"/>
      <c r="Y154"/>
      <c r="Z154"/>
      <c r="AA154"/>
      <c r="AB154" s="127"/>
      <c r="AC154" s="127"/>
      <c r="AD154" s="127"/>
      <c r="AE154" s="127"/>
      <c r="AF154" s="127"/>
      <c r="AG154" s="127"/>
      <c r="AH154" s="127"/>
      <c r="AI154" s="127"/>
      <c r="AJ154" s="127"/>
      <c r="AK154" s="127"/>
      <c r="AL154" s="127"/>
      <c r="AM154" s="127"/>
      <c r="AN154" s="163"/>
      <c r="AO154" s="163"/>
      <c r="AP154" s="173"/>
      <c r="AQ154" s="127"/>
      <c r="AR154" s="127"/>
      <c r="AS154" s="127"/>
      <c r="AT154" s="163"/>
      <c r="AU154" s="127"/>
      <c r="AV154" s="127"/>
      <c r="AW154" s="163"/>
      <c r="AX154" s="163"/>
      <c r="AY154" s="173" t="s">
        <v>63</v>
      </c>
      <c r="AZ154" s="127"/>
      <c r="BA154" s="127"/>
      <c r="BB154" s="127"/>
      <c r="BC154" s="127"/>
      <c r="BD154" s="127"/>
      <c r="BE154" s="127"/>
      <c r="BF154" s="127"/>
      <c r="BG154" s="127"/>
      <c r="BH154" s="127"/>
      <c r="BI154" s="127"/>
      <c r="BJ154" s="127"/>
      <c r="BK154" s="127"/>
      <c r="BL154" s="127"/>
      <c r="BM154" s="127"/>
      <c r="BN154" s="127"/>
    </row>
    <row r="155" spans="1:66" s="142" customFormat="1" ht="15" x14ac:dyDescent="0.25">
      <c r="A155" s="191"/>
      <c r="B155" s="172"/>
      <c r="C155" s="314" t="s">
        <v>123</v>
      </c>
      <c r="D155" s="314"/>
      <c r="E155" s="314"/>
      <c r="F155" s="314"/>
      <c r="G155" s="314"/>
      <c r="H155" s="314"/>
      <c r="I155" s="314"/>
      <c r="J155" s="314"/>
      <c r="K155" s="314"/>
      <c r="L155" s="314"/>
      <c r="M155" s="314"/>
      <c r="N155" s="314"/>
      <c r="O155" s="314"/>
      <c r="P155" s="207">
        <v>596134.94999999995</v>
      </c>
      <c r="Q155" s="130"/>
      <c r="R155" s="130"/>
      <c r="S155"/>
      <c r="T155"/>
      <c r="U155"/>
      <c r="V155"/>
      <c r="W155"/>
      <c r="X155"/>
      <c r="Y155"/>
      <c r="Z155"/>
      <c r="AA155"/>
      <c r="AB155" s="127"/>
      <c r="AC155" s="127"/>
      <c r="AD155" s="127"/>
      <c r="AE155" s="127"/>
      <c r="AF155" s="127"/>
      <c r="AG155" s="127"/>
      <c r="AH155" s="127"/>
      <c r="AI155" s="127"/>
      <c r="AJ155" s="127"/>
      <c r="AK155" s="127"/>
      <c r="AL155" s="127"/>
      <c r="AM155" s="127"/>
      <c r="AN155" s="163"/>
      <c r="AO155" s="163"/>
      <c r="AP155" s="173"/>
      <c r="AQ155" s="127"/>
      <c r="AR155" s="127"/>
      <c r="AS155" s="127"/>
      <c r="AT155" s="163"/>
      <c r="AU155" s="127"/>
      <c r="AV155" s="127"/>
      <c r="AW155" s="163"/>
      <c r="AX155" s="163"/>
      <c r="AY155" s="173" t="s">
        <v>123</v>
      </c>
      <c r="AZ155" s="127"/>
      <c r="BA155" s="127"/>
      <c r="BB155" s="127"/>
      <c r="BC155" s="127"/>
      <c r="BD155" s="127"/>
      <c r="BE155" s="127"/>
      <c r="BF155" s="127"/>
      <c r="BG155" s="127"/>
      <c r="BH155" s="127"/>
      <c r="BI155" s="127"/>
      <c r="BJ155" s="127"/>
      <c r="BK155" s="127"/>
      <c r="BL155" s="127"/>
      <c r="BM155" s="127"/>
      <c r="BN155" s="127"/>
    </row>
    <row r="156" spans="1:66" s="142" customFormat="1" ht="15" x14ac:dyDescent="0.25">
      <c r="A156" s="191"/>
      <c r="B156" s="172"/>
      <c r="C156" s="314" t="s">
        <v>53</v>
      </c>
      <c r="D156" s="314"/>
      <c r="E156" s="314"/>
      <c r="F156" s="314"/>
      <c r="G156" s="314"/>
      <c r="H156" s="314"/>
      <c r="I156" s="314"/>
      <c r="J156" s="314"/>
      <c r="K156" s="314"/>
      <c r="L156" s="314"/>
      <c r="M156" s="314"/>
      <c r="N156" s="314"/>
      <c r="O156" s="314"/>
      <c r="P156" s="208"/>
      <c r="Q156" s="130"/>
      <c r="R156" s="130"/>
      <c r="S156"/>
      <c r="T156"/>
      <c r="U156"/>
      <c r="V156"/>
      <c r="W156"/>
      <c r="X156"/>
      <c r="Y156"/>
      <c r="Z156"/>
      <c r="AA156"/>
      <c r="AB156" s="127"/>
      <c r="AC156" s="127"/>
      <c r="AD156" s="127"/>
      <c r="AE156" s="127"/>
      <c r="AF156" s="127"/>
      <c r="AG156" s="127"/>
      <c r="AH156" s="127"/>
      <c r="AI156" s="127"/>
      <c r="AJ156" s="127"/>
      <c r="AK156" s="127"/>
      <c r="AL156" s="127"/>
      <c r="AM156" s="127"/>
      <c r="AN156" s="163"/>
      <c r="AO156" s="163"/>
      <c r="AP156" s="173"/>
      <c r="AQ156" s="127"/>
      <c r="AR156" s="127"/>
      <c r="AS156" s="127"/>
      <c r="AT156" s="163"/>
      <c r="AU156" s="127"/>
      <c r="AV156" s="127"/>
      <c r="AW156" s="163"/>
      <c r="AX156" s="163"/>
      <c r="AY156" s="173" t="s">
        <v>53</v>
      </c>
      <c r="AZ156" s="127"/>
      <c r="BA156" s="127"/>
      <c r="BB156" s="127"/>
      <c r="BC156" s="127"/>
      <c r="BD156" s="127"/>
      <c r="BE156" s="127"/>
      <c r="BF156" s="127"/>
      <c r="BG156" s="127"/>
      <c r="BH156" s="127"/>
      <c r="BI156" s="127"/>
      <c r="BJ156" s="127"/>
      <c r="BK156" s="127"/>
      <c r="BL156" s="127"/>
      <c r="BM156" s="127"/>
      <c r="BN156" s="127"/>
    </row>
    <row r="157" spans="1:66" s="142" customFormat="1" ht="15" x14ac:dyDescent="0.25">
      <c r="A157" s="191"/>
      <c r="B157" s="172"/>
      <c r="C157" s="314" t="s">
        <v>122</v>
      </c>
      <c r="D157" s="314"/>
      <c r="E157" s="314"/>
      <c r="F157" s="314"/>
      <c r="G157" s="314"/>
      <c r="H157" s="314"/>
      <c r="I157" s="314"/>
      <c r="J157" s="314"/>
      <c r="K157" s="314"/>
      <c r="L157" s="314"/>
      <c r="M157" s="314"/>
      <c r="N157" s="314"/>
      <c r="O157" s="314"/>
      <c r="P157" s="207">
        <v>238882.78</v>
      </c>
      <c r="Q157" s="130"/>
      <c r="R157" s="130"/>
      <c r="S157"/>
      <c r="T157"/>
      <c r="U157"/>
      <c r="V157"/>
      <c r="W157"/>
      <c r="X157"/>
      <c r="Y157"/>
      <c r="Z157"/>
      <c r="AA157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  <c r="AM157" s="127"/>
      <c r="AN157" s="163"/>
      <c r="AO157" s="163"/>
      <c r="AP157" s="173"/>
      <c r="AQ157" s="127"/>
      <c r="AR157" s="127"/>
      <c r="AS157" s="127"/>
      <c r="AT157" s="163"/>
      <c r="AU157" s="127"/>
      <c r="AV157" s="127"/>
      <c r="AW157" s="163"/>
      <c r="AX157" s="163"/>
      <c r="AY157" s="173" t="s">
        <v>122</v>
      </c>
      <c r="AZ157" s="127"/>
      <c r="BA157" s="127"/>
      <c r="BB157" s="127"/>
      <c r="BC157" s="127"/>
      <c r="BD157" s="127"/>
      <c r="BE157" s="127"/>
      <c r="BF157" s="127"/>
      <c r="BG157" s="127"/>
      <c r="BH157" s="127"/>
      <c r="BI157" s="127"/>
      <c r="BJ157" s="127"/>
      <c r="BK157" s="127"/>
      <c r="BL157" s="127"/>
      <c r="BM157" s="127"/>
      <c r="BN157" s="127"/>
    </row>
    <row r="158" spans="1:66" s="142" customFormat="1" ht="15" x14ac:dyDescent="0.25">
      <c r="A158" s="191"/>
      <c r="B158" s="172"/>
      <c r="C158" s="314" t="s">
        <v>121</v>
      </c>
      <c r="D158" s="314"/>
      <c r="E158" s="314"/>
      <c r="F158" s="314"/>
      <c r="G158" s="314"/>
      <c r="H158" s="314"/>
      <c r="I158" s="314"/>
      <c r="J158" s="314"/>
      <c r="K158" s="314"/>
      <c r="L158" s="314"/>
      <c r="M158" s="314"/>
      <c r="N158" s="314"/>
      <c r="O158" s="314"/>
      <c r="P158" s="209">
        <v>163.25</v>
      </c>
      <c r="Q158" s="130"/>
      <c r="R158" s="130"/>
      <c r="S158"/>
      <c r="T158"/>
      <c r="U158"/>
      <c r="V158"/>
      <c r="W158"/>
      <c r="X158"/>
      <c r="Y158"/>
      <c r="Z158"/>
      <c r="AA158"/>
      <c r="AB158" s="127"/>
      <c r="AC158" s="127"/>
      <c r="AD158" s="127"/>
      <c r="AE158" s="127"/>
      <c r="AF158" s="127"/>
      <c r="AG158" s="127"/>
      <c r="AH158" s="127"/>
      <c r="AI158" s="127"/>
      <c r="AJ158" s="127"/>
      <c r="AK158" s="127"/>
      <c r="AL158" s="127"/>
      <c r="AM158" s="127"/>
      <c r="AN158" s="163"/>
      <c r="AO158" s="163"/>
      <c r="AP158" s="173"/>
      <c r="AQ158" s="127"/>
      <c r="AR158" s="127"/>
      <c r="AS158" s="127"/>
      <c r="AT158" s="163"/>
      <c r="AU158" s="127"/>
      <c r="AV158" s="127"/>
      <c r="AW158" s="163"/>
      <c r="AX158" s="163"/>
      <c r="AY158" s="173" t="s">
        <v>121</v>
      </c>
      <c r="AZ158" s="127"/>
      <c r="BA158" s="127"/>
      <c r="BB158" s="127"/>
      <c r="BC158" s="127"/>
      <c r="BD158" s="127"/>
      <c r="BE158" s="127"/>
      <c r="BF158" s="127"/>
      <c r="BG158" s="127"/>
      <c r="BH158" s="127"/>
      <c r="BI158" s="127"/>
      <c r="BJ158" s="127"/>
      <c r="BK158" s="127"/>
      <c r="BL158" s="127"/>
      <c r="BM158" s="127"/>
      <c r="BN158" s="127"/>
    </row>
    <row r="159" spans="1:66" s="142" customFormat="1" ht="15" x14ac:dyDescent="0.25">
      <c r="A159" s="191"/>
      <c r="B159" s="172"/>
      <c r="C159" s="314" t="s">
        <v>120</v>
      </c>
      <c r="D159" s="314"/>
      <c r="E159" s="314"/>
      <c r="F159" s="314"/>
      <c r="G159" s="314"/>
      <c r="H159" s="314"/>
      <c r="I159" s="314"/>
      <c r="J159" s="314"/>
      <c r="K159" s="314"/>
      <c r="L159" s="314"/>
      <c r="M159" s="314"/>
      <c r="N159" s="314"/>
      <c r="O159" s="314"/>
      <c r="P159" s="209">
        <v>101.77</v>
      </c>
      <c r="Q159" s="130"/>
      <c r="R159" s="130"/>
      <c r="S159"/>
      <c r="T159"/>
      <c r="U159"/>
      <c r="V159"/>
      <c r="W159"/>
      <c r="X159"/>
      <c r="Y159"/>
      <c r="Z159"/>
      <c r="AA159"/>
      <c r="AB159" s="127"/>
      <c r="AC159" s="127"/>
      <c r="AD159" s="127"/>
      <c r="AE159" s="127"/>
      <c r="AF159" s="127"/>
      <c r="AG159" s="127"/>
      <c r="AH159" s="127"/>
      <c r="AI159" s="127"/>
      <c r="AJ159" s="127"/>
      <c r="AK159" s="127"/>
      <c r="AL159" s="127"/>
      <c r="AM159" s="127"/>
      <c r="AN159" s="163"/>
      <c r="AO159" s="163"/>
      <c r="AP159" s="173"/>
      <c r="AQ159" s="127"/>
      <c r="AR159" s="127"/>
      <c r="AS159" s="127"/>
      <c r="AT159" s="163"/>
      <c r="AU159" s="127"/>
      <c r="AV159" s="127"/>
      <c r="AW159" s="163"/>
      <c r="AX159" s="163"/>
      <c r="AY159" s="173" t="s">
        <v>120</v>
      </c>
      <c r="AZ159" s="127"/>
      <c r="BA159" s="127"/>
      <c r="BB159" s="127"/>
      <c r="BC159" s="127"/>
      <c r="BD159" s="127"/>
      <c r="BE159" s="127"/>
      <c r="BF159" s="127"/>
      <c r="BG159" s="127"/>
      <c r="BH159" s="127"/>
      <c r="BI159" s="127"/>
      <c r="BJ159" s="127"/>
      <c r="BK159" s="127"/>
      <c r="BL159" s="127"/>
      <c r="BM159" s="127"/>
      <c r="BN159" s="127"/>
    </row>
    <row r="160" spans="1:66" s="142" customFormat="1" ht="15" x14ac:dyDescent="0.25">
      <c r="A160" s="191"/>
      <c r="B160" s="172"/>
      <c r="C160" s="314" t="s">
        <v>119</v>
      </c>
      <c r="D160" s="314"/>
      <c r="E160" s="314"/>
      <c r="F160" s="314"/>
      <c r="G160" s="314"/>
      <c r="H160" s="314"/>
      <c r="I160" s="314"/>
      <c r="J160" s="314"/>
      <c r="K160" s="314"/>
      <c r="L160" s="314"/>
      <c r="M160" s="314"/>
      <c r="N160" s="314"/>
      <c r="O160" s="314"/>
      <c r="P160" s="207">
        <v>4879.59</v>
      </c>
      <c r="Q160" s="130"/>
      <c r="R160" s="130"/>
      <c r="S160"/>
      <c r="T160"/>
      <c r="U160"/>
      <c r="V160"/>
      <c r="W160"/>
      <c r="X160"/>
      <c r="Y160"/>
      <c r="Z160"/>
      <c r="AA160"/>
      <c r="AB160" s="127"/>
      <c r="AC160" s="127"/>
      <c r="AD160" s="127"/>
      <c r="AE160" s="127"/>
      <c r="AF160" s="127"/>
      <c r="AG160" s="127"/>
      <c r="AH160" s="127"/>
      <c r="AI160" s="127"/>
      <c r="AJ160" s="127"/>
      <c r="AK160" s="127"/>
      <c r="AL160" s="127"/>
      <c r="AM160" s="127"/>
      <c r="AN160" s="163"/>
      <c r="AO160" s="163"/>
      <c r="AP160" s="173"/>
      <c r="AQ160" s="127"/>
      <c r="AR160" s="127"/>
      <c r="AS160" s="127"/>
      <c r="AT160" s="163"/>
      <c r="AU160" s="127"/>
      <c r="AV160" s="127"/>
      <c r="AW160" s="163"/>
      <c r="AX160" s="163"/>
      <c r="AY160" s="173" t="s">
        <v>119</v>
      </c>
      <c r="AZ160" s="127"/>
      <c r="BA160" s="127"/>
      <c r="BB160" s="127"/>
      <c r="BC160" s="127"/>
      <c r="BD160" s="127"/>
      <c r="BE160" s="127"/>
      <c r="BF160" s="127"/>
      <c r="BG160" s="127"/>
      <c r="BH160" s="127"/>
      <c r="BI160" s="127"/>
      <c r="BJ160" s="127"/>
      <c r="BK160" s="127"/>
      <c r="BL160" s="127"/>
      <c r="BM160" s="127"/>
      <c r="BN160" s="127"/>
    </row>
    <row r="161" spans="1:66" s="142" customFormat="1" ht="15" x14ac:dyDescent="0.25">
      <c r="A161" s="191"/>
      <c r="B161" s="172"/>
      <c r="C161" s="314" t="s">
        <v>118</v>
      </c>
      <c r="D161" s="314"/>
      <c r="E161" s="314"/>
      <c r="F161" s="314"/>
      <c r="G161" s="314"/>
      <c r="H161" s="314"/>
      <c r="I161" s="314"/>
      <c r="J161" s="314"/>
      <c r="K161" s="314"/>
      <c r="L161" s="314"/>
      <c r="M161" s="314"/>
      <c r="N161" s="314"/>
      <c r="O161" s="314"/>
      <c r="P161" s="207">
        <v>226372.99</v>
      </c>
      <c r="Q161" s="130"/>
      <c r="R161" s="130"/>
      <c r="S161"/>
      <c r="T161"/>
      <c r="U161"/>
      <c r="V161"/>
      <c r="W161"/>
      <c r="X161"/>
      <c r="Y161"/>
      <c r="Z161"/>
      <c r="AA161"/>
      <c r="AB161" s="127"/>
      <c r="AC161" s="127"/>
      <c r="AD161" s="127"/>
      <c r="AE161" s="127"/>
      <c r="AF161" s="127"/>
      <c r="AG161" s="127"/>
      <c r="AH161" s="127"/>
      <c r="AI161" s="127"/>
      <c r="AJ161" s="127"/>
      <c r="AK161" s="127"/>
      <c r="AL161" s="127"/>
      <c r="AM161" s="127"/>
      <c r="AN161" s="163"/>
      <c r="AO161" s="163"/>
      <c r="AP161" s="173"/>
      <c r="AQ161" s="127"/>
      <c r="AR161" s="127"/>
      <c r="AS161" s="127"/>
      <c r="AT161" s="163"/>
      <c r="AU161" s="127"/>
      <c r="AV161" s="127"/>
      <c r="AW161" s="163"/>
      <c r="AX161" s="163"/>
      <c r="AY161" s="173" t="s">
        <v>118</v>
      </c>
      <c r="AZ161" s="127"/>
      <c r="BA161" s="127"/>
      <c r="BB161" s="127"/>
      <c r="BC161" s="127"/>
      <c r="BD161" s="127"/>
      <c r="BE161" s="127"/>
      <c r="BF161" s="127"/>
      <c r="BG161" s="127"/>
      <c r="BH161" s="127"/>
      <c r="BI161" s="127"/>
      <c r="BJ161" s="127"/>
      <c r="BK161" s="127"/>
      <c r="BL161" s="127"/>
      <c r="BM161" s="127"/>
      <c r="BN161" s="127"/>
    </row>
    <row r="162" spans="1:66" s="142" customFormat="1" ht="15" x14ac:dyDescent="0.25">
      <c r="A162" s="191"/>
      <c r="B162" s="172"/>
      <c r="C162" s="314" t="s">
        <v>117</v>
      </c>
      <c r="D162" s="314"/>
      <c r="E162" s="314"/>
      <c r="F162" s="314"/>
      <c r="G162" s="314"/>
      <c r="H162" s="314"/>
      <c r="I162" s="314"/>
      <c r="J162" s="314"/>
      <c r="K162" s="314"/>
      <c r="L162" s="314"/>
      <c r="M162" s="314"/>
      <c r="N162" s="314"/>
      <c r="O162" s="314"/>
      <c r="P162" s="207">
        <v>125734.57</v>
      </c>
      <c r="Q162" s="130"/>
      <c r="R162" s="130"/>
      <c r="S162"/>
      <c r="T162"/>
      <c r="U162"/>
      <c r="V162"/>
      <c r="W162"/>
      <c r="X162"/>
      <c r="Y162"/>
      <c r="Z162"/>
      <c r="AA162"/>
      <c r="AB162" s="127"/>
      <c r="AC162" s="127"/>
      <c r="AD162" s="127"/>
      <c r="AE162" s="127"/>
      <c r="AF162" s="127"/>
      <c r="AG162" s="127"/>
      <c r="AH162" s="127"/>
      <c r="AI162" s="127"/>
      <c r="AJ162" s="127"/>
      <c r="AK162" s="127"/>
      <c r="AL162" s="127"/>
      <c r="AM162" s="127"/>
      <c r="AN162" s="163"/>
      <c r="AO162" s="163"/>
      <c r="AP162" s="173"/>
      <c r="AQ162" s="127"/>
      <c r="AR162" s="127"/>
      <c r="AS162" s="127"/>
      <c r="AT162" s="163"/>
      <c r="AU162" s="127"/>
      <c r="AV162" s="127"/>
      <c r="AW162" s="163"/>
      <c r="AX162" s="163"/>
      <c r="AY162" s="173" t="s">
        <v>117</v>
      </c>
      <c r="AZ162" s="127"/>
      <c r="BA162" s="127"/>
      <c r="BB162" s="127"/>
      <c r="BC162" s="127"/>
      <c r="BD162" s="127"/>
      <c r="BE162" s="127"/>
      <c r="BF162" s="127"/>
      <c r="BG162" s="127"/>
      <c r="BH162" s="127"/>
      <c r="BI162" s="127"/>
      <c r="BJ162" s="127"/>
      <c r="BK162" s="127"/>
      <c r="BL162" s="127"/>
      <c r="BM162" s="127"/>
      <c r="BN162" s="127"/>
    </row>
    <row r="163" spans="1:66" s="142" customFormat="1" ht="15" x14ac:dyDescent="0.25">
      <c r="A163" s="191"/>
      <c r="B163" s="172"/>
      <c r="C163" s="314" t="s">
        <v>169</v>
      </c>
      <c r="D163" s="314"/>
      <c r="E163" s="314"/>
      <c r="F163" s="314"/>
      <c r="G163" s="314"/>
      <c r="H163" s="314"/>
      <c r="I163" s="314"/>
      <c r="J163" s="314"/>
      <c r="K163" s="314"/>
      <c r="L163" s="314"/>
      <c r="M163" s="314"/>
      <c r="N163" s="314"/>
      <c r="O163" s="314"/>
      <c r="P163" s="207">
        <v>2574685.21</v>
      </c>
      <c r="Q163" s="130"/>
      <c r="R163" s="130"/>
      <c r="S163"/>
      <c r="T163"/>
      <c r="U163"/>
      <c r="V163"/>
      <c r="W163"/>
      <c r="X163"/>
      <c r="Y163"/>
      <c r="Z163"/>
      <c r="AA163"/>
      <c r="AB163" s="127"/>
      <c r="AC163" s="127"/>
      <c r="AD163" s="127"/>
      <c r="AE163" s="127"/>
      <c r="AF163" s="127"/>
      <c r="AG163" s="127"/>
      <c r="AH163" s="127"/>
      <c r="AI163" s="127"/>
      <c r="AJ163" s="127"/>
      <c r="AK163" s="127"/>
      <c r="AL163" s="127"/>
      <c r="AM163" s="127"/>
      <c r="AN163" s="163"/>
      <c r="AO163" s="163"/>
      <c r="AP163" s="173"/>
      <c r="AQ163" s="127"/>
      <c r="AR163" s="127"/>
      <c r="AS163" s="127"/>
      <c r="AT163" s="163"/>
      <c r="AU163" s="127"/>
      <c r="AV163" s="127"/>
      <c r="AW163" s="163"/>
      <c r="AX163" s="163"/>
      <c r="AY163" s="173" t="s">
        <v>169</v>
      </c>
      <c r="AZ163" s="127"/>
      <c r="BA163" s="127"/>
      <c r="BB163" s="127"/>
      <c r="BC163" s="127"/>
      <c r="BD163" s="127"/>
      <c r="BE163" s="127"/>
      <c r="BF163" s="127"/>
      <c r="BG163" s="127"/>
      <c r="BH163" s="127"/>
      <c r="BI163" s="127"/>
      <c r="BJ163" s="127"/>
      <c r="BK163" s="127"/>
      <c r="BL163" s="127"/>
      <c r="BM163" s="127"/>
      <c r="BN163" s="127"/>
    </row>
    <row r="164" spans="1:66" s="142" customFormat="1" ht="15" x14ac:dyDescent="0.25">
      <c r="A164" s="191"/>
      <c r="B164" s="172"/>
      <c r="C164" s="314" t="s">
        <v>125</v>
      </c>
      <c r="D164" s="314"/>
      <c r="E164" s="314"/>
      <c r="F164" s="314"/>
      <c r="G164" s="314"/>
      <c r="H164" s="314"/>
      <c r="I164" s="314"/>
      <c r="J164" s="314"/>
      <c r="K164" s="314"/>
      <c r="L164" s="314"/>
      <c r="M164" s="314"/>
      <c r="N164" s="314"/>
      <c r="O164" s="314"/>
      <c r="P164" s="207">
        <v>238984.55</v>
      </c>
      <c r="Q164" s="130"/>
      <c r="R164" s="130"/>
      <c r="S164"/>
      <c r="T164"/>
      <c r="U164"/>
      <c r="V164"/>
      <c r="W164"/>
      <c r="X164"/>
      <c r="Y164"/>
      <c r="Z164"/>
      <c r="AA164"/>
      <c r="AB164" s="127"/>
      <c r="AC164" s="127"/>
      <c r="AD164" s="127"/>
      <c r="AE164" s="127"/>
      <c r="AF164" s="127"/>
      <c r="AG164" s="127"/>
      <c r="AH164" s="127"/>
      <c r="AI164" s="127"/>
      <c r="AJ164" s="127"/>
      <c r="AK164" s="127"/>
      <c r="AL164" s="127"/>
      <c r="AM164" s="127"/>
      <c r="AN164" s="163"/>
      <c r="AO164" s="163"/>
      <c r="AP164" s="173"/>
      <c r="AQ164" s="127"/>
      <c r="AR164" s="127"/>
      <c r="AS164" s="127"/>
      <c r="AT164" s="163"/>
      <c r="AU164" s="127"/>
      <c r="AV164" s="127"/>
      <c r="AW164" s="163"/>
      <c r="AX164" s="163"/>
      <c r="AY164" s="173" t="s">
        <v>125</v>
      </c>
      <c r="AZ164" s="127"/>
      <c r="BA164" s="127"/>
      <c r="BB164" s="127"/>
      <c r="BC164" s="127"/>
      <c r="BD164" s="127"/>
      <c r="BE164" s="127"/>
      <c r="BF164" s="127"/>
      <c r="BG164" s="127"/>
      <c r="BH164" s="127"/>
      <c r="BI164" s="127"/>
      <c r="BJ164" s="127"/>
      <c r="BK164" s="127"/>
      <c r="BL164" s="127"/>
      <c r="BM164" s="127"/>
      <c r="BN164" s="127"/>
    </row>
    <row r="165" spans="1:66" s="142" customFormat="1" ht="15" x14ac:dyDescent="0.25">
      <c r="A165" s="191"/>
      <c r="B165" s="172"/>
      <c r="C165" s="314" t="s">
        <v>126</v>
      </c>
      <c r="D165" s="314"/>
      <c r="E165" s="314"/>
      <c r="F165" s="314"/>
      <c r="G165" s="314"/>
      <c r="H165" s="314"/>
      <c r="I165" s="314"/>
      <c r="J165" s="314"/>
      <c r="K165" s="314"/>
      <c r="L165" s="314"/>
      <c r="M165" s="314"/>
      <c r="N165" s="314"/>
      <c r="O165" s="314"/>
      <c r="P165" s="207">
        <v>226372.99</v>
      </c>
      <c r="Q165" s="130"/>
      <c r="R165" s="130"/>
      <c r="S165"/>
      <c r="T165"/>
      <c r="U165"/>
      <c r="V165"/>
      <c r="W165"/>
      <c r="X165"/>
      <c r="Y165"/>
      <c r="Z165"/>
      <c r="AA165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  <c r="AN165" s="163"/>
      <c r="AO165" s="163"/>
      <c r="AP165" s="173"/>
      <c r="AQ165" s="127"/>
      <c r="AR165" s="127"/>
      <c r="AS165" s="127"/>
      <c r="AT165" s="163"/>
      <c r="AU165" s="127"/>
      <c r="AV165" s="127"/>
      <c r="AW165" s="163"/>
      <c r="AX165" s="163"/>
      <c r="AY165" s="173" t="s">
        <v>126</v>
      </c>
      <c r="AZ165" s="127"/>
      <c r="BA165" s="127"/>
      <c r="BB165" s="127"/>
      <c r="BC165" s="127"/>
      <c r="BD165" s="127"/>
      <c r="BE165" s="127"/>
      <c r="BF165" s="127"/>
      <c r="BG165" s="127"/>
      <c r="BH165" s="127"/>
      <c r="BI165" s="127"/>
      <c r="BJ165" s="127"/>
      <c r="BK165" s="127"/>
      <c r="BL165" s="127"/>
      <c r="BM165" s="127"/>
      <c r="BN165" s="127"/>
    </row>
    <row r="166" spans="1:66" s="142" customFormat="1" ht="15" x14ac:dyDescent="0.25">
      <c r="A166" s="191"/>
      <c r="B166" s="172"/>
      <c r="C166" s="314" t="s">
        <v>127</v>
      </c>
      <c r="D166" s="314"/>
      <c r="E166" s="314"/>
      <c r="F166" s="314"/>
      <c r="G166" s="314"/>
      <c r="H166" s="314"/>
      <c r="I166" s="314"/>
      <c r="J166" s="314"/>
      <c r="K166" s="314"/>
      <c r="L166" s="314"/>
      <c r="M166" s="314"/>
      <c r="N166" s="314"/>
      <c r="O166" s="314"/>
      <c r="P166" s="207">
        <v>125734.57</v>
      </c>
      <c r="Q166" s="130"/>
      <c r="R166" s="130"/>
      <c r="S166"/>
      <c r="T166"/>
      <c r="U166"/>
      <c r="V166"/>
      <c r="W166"/>
      <c r="X166"/>
      <c r="Y166"/>
      <c r="Z166"/>
      <c r="AA166"/>
      <c r="AB166" s="127"/>
      <c r="AC166" s="127"/>
      <c r="AD166" s="127"/>
      <c r="AE166" s="127"/>
      <c r="AF166" s="127"/>
      <c r="AG166" s="127"/>
      <c r="AH166" s="127"/>
      <c r="AI166" s="127"/>
      <c r="AJ166" s="127"/>
      <c r="AK166" s="127"/>
      <c r="AL166" s="127"/>
      <c r="AM166" s="127"/>
      <c r="AN166" s="163"/>
      <c r="AO166" s="163"/>
      <c r="AP166" s="173"/>
      <c r="AQ166" s="127"/>
      <c r="AR166" s="127"/>
      <c r="AS166" s="127"/>
      <c r="AT166" s="163"/>
      <c r="AU166" s="127"/>
      <c r="AV166" s="127"/>
      <c r="AW166" s="163"/>
      <c r="AX166" s="163"/>
      <c r="AY166" s="173" t="s">
        <v>127</v>
      </c>
      <c r="AZ166" s="127"/>
      <c r="BA166" s="127"/>
      <c r="BB166" s="127"/>
      <c r="BC166" s="127"/>
      <c r="BD166" s="127"/>
      <c r="BE166" s="127"/>
      <c r="BF166" s="127"/>
      <c r="BG166" s="127"/>
      <c r="BH166" s="127"/>
      <c r="BI166" s="127"/>
      <c r="BJ166" s="127"/>
      <c r="BK166" s="127"/>
      <c r="BL166" s="127"/>
      <c r="BM166" s="127"/>
      <c r="BN166" s="127"/>
    </row>
    <row r="167" spans="1:66" s="142" customFormat="1" ht="15" x14ac:dyDescent="0.25">
      <c r="A167" s="191"/>
      <c r="B167" s="205"/>
      <c r="C167" s="315" t="s">
        <v>349</v>
      </c>
      <c r="D167" s="315"/>
      <c r="E167" s="315"/>
      <c r="F167" s="315"/>
      <c r="G167" s="315"/>
      <c r="H167" s="315"/>
      <c r="I167" s="315"/>
      <c r="J167" s="315"/>
      <c r="K167" s="315"/>
      <c r="L167" s="315"/>
      <c r="M167" s="315"/>
      <c r="N167" s="315"/>
      <c r="O167" s="315"/>
      <c r="P167" s="210">
        <v>3170820.16</v>
      </c>
      <c r="Q167" s="130"/>
      <c r="R167" s="130"/>
      <c r="S167"/>
      <c r="T167"/>
      <c r="U167"/>
      <c r="V167"/>
      <c r="W167"/>
      <c r="X167"/>
      <c r="Y167"/>
      <c r="Z167"/>
      <c r="AA167"/>
      <c r="AB167" s="127"/>
      <c r="AC167" s="127"/>
      <c r="AD167" s="127"/>
      <c r="AE167" s="127"/>
      <c r="AF167" s="127"/>
      <c r="AG167" s="127"/>
      <c r="AH167" s="127"/>
      <c r="AI167" s="127"/>
      <c r="AJ167" s="127"/>
      <c r="AK167" s="127"/>
      <c r="AL167" s="127"/>
      <c r="AM167" s="127"/>
      <c r="AN167" s="163"/>
      <c r="AO167" s="163"/>
      <c r="AP167" s="173"/>
      <c r="AQ167" s="127"/>
      <c r="AR167" s="127"/>
      <c r="AS167" s="127"/>
      <c r="AT167" s="163"/>
      <c r="AU167" s="127"/>
      <c r="AV167" s="127"/>
      <c r="AW167" s="163"/>
      <c r="AX167" s="163"/>
      <c r="AY167" s="173"/>
      <c r="AZ167" s="163" t="s">
        <v>349</v>
      </c>
      <c r="BA167" s="127"/>
      <c r="BB167" s="127"/>
      <c r="BC167" s="127"/>
      <c r="BD167" s="127"/>
      <c r="BE167" s="127"/>
      <c r="BF167" s="127"/>
      <c r="BG167" s="127"/>
      <c r="BH167" s="127"/>
      <c r="BI167" s="127"/>
      <c r="BJ167" s="127"/>
      <c r="BK167" s="127"/>
      <c r="BL167" s="127"/>
      <c r="BM167" s="127"/>
      <c r="BN167" s="127"/>
    </row>
    <row r="168" spans="1:66" s="142" customFormat="1" ht="15" x14ac:dyDescent="0.25">
      <c r="A168" s="191"/>
      <c r="B168" s="205"/>
      <c r="C168" s="315" t="s">
        <v>57</v>
      </c>
      <c r="D168" s="315"/>
      <c r="E168" s="315"/>
      <c r="F168" s="315"/>
      <c r="G168" s="315"/>
      <c r="H168" s="315"/>
      <c r="I168" s="315"/>
      <c r="J168" s="315"/>
      <c r="K168" s="315"/>
      <c r="L168" s="315"/>
      <c r="M168" s="315"/>
      <c r="N168" s="315"/>
      <c r="O168" s="315"/>
      <c r="P168" s="211"/>
      <c r="Q168" s="130"/>
      <c r="R168" s="130"/>
      <c r="S168"/>
      <c r="T168"/>
      <c r="U168"/>
      <c r="V168"/>
      <c r="W168"/>
      <c r="X168"/>
      <c r="Y168"/>
      <c r="Z168"/>
      <c r="AA168"/>
      <c r="AB168" s="127"/>
      <c r="AC168" s="127"/>
      <c r="AD168" s="127"/>
      <c r="AE168" s="127"/>
      <c r="AF168" s="127"/>
      <c r="AG168" s="127"/>
      <c r="AH168" s="127"/>
      <c r="AI168" s="127"/>
      <c r="AJ168" s="127"/>
      <c r="AK168" s="127"/>
      <c r="AL168" s="127"/>
      <c r="AM168" s="127"/>
      <c r="AN168" s="163"/>
      <c r="AO168" s="163"/>
      <c r="AP168" s="173"/>
      <c r="AQ168" s="127"/>
      <c r="AR168" s="127"/>
      <c r="AS168" s="127"/>
      <c r="AT168" s="163"/>
      <c r="AU168" s="127"/>
      <c r="AV168" s="127"/>
      <c r="AW168" s="163"/>
      <c r="AX168" s="163"/>
      <c r="AY168" s="173"/>
      <c r="AZ168" s="163"/>
      <c r="BA168" s="163" t="s">
        <v>57</v>
      </c>
      <c r="BB168" s="127"/>
      <c r="BC168" s="127"/>
      <c r="BD168" s="127"/>
      <c r="BE168" s="127"/>
      <c r="BF168" s="127"/>
      <c r="BG168" s="127"/>
      <c r="BH168" s="127"/>
      <c r="BI168" s="127"/>
      <c r="BJ168" s="127"/>
      <c r="BK168" s="127"/>
      <c r="BL168" s="127"/>
      <c r="BM168" s="127"/>
      <c r="BN168" s="127"/>
    </row>
    <row r="169" spans="1:66" s="142" customFormat="1" ht="15" x14ac:dyDescent="0.25">
      <c r="A169" s="191"/>
      <c r="B169" s="205"/>
      <c r="C169" s="316" t="s">
        <v>58</v>
      </c>
      <c r="D169" s="316"/>
      <c r="E169" s="316"/>
      <c r="F169" s="316"/>
      <c r="G169" s="316"/>
      <c r="H169" s="316"/>
      <c r="I169" s="316"/>
      <c r="J169" s="316"/>
      <c r="K169" s="212">
        <v>617.5</v>
      </c>
      <c r="L169" s="316"/>
      <c r="M169" s="316"/>
      <c r="N169" s="316"/>
      <c r="O169" s="316"/>
      <c r="P169" s="208"/>
      <c r="Q169" s="130"/>
      <c r="R169" s="130"/>
      <c r="S169"/>
      <c r="T169"/>
      <c r="U169"/>
      <c r="V169"/>
      <c r="W169"/>
      <c r="X169"/>
      <c r="Y169"/>
      <c r="Z169"/>
      <c r="AA169"/>
      <c r="AB169" s="127"/>
      <c r="AC169" s="127"/>
      <c r="AD169" s="127"/>
      <c r="AE169" s="127"/>
      <c r="AF169" s="127"/>
      <c r="AG169" s="127"/>
      <c r="AH169" s="127"/>
      <c r="AI169" s="127"/>
      <c r="AJ169" s="127"/>
      <c r="AK169" s="127"/>
      <c r="AL169" s="127"/>
      <c r="AM169" s="127"/>
      <c r="AN169" s="163"/>
      <c r="AO169" s="163"/>
      <c r="AP169" s="173"/>
      <c r="AQ169" s="127"/>
      <c r="AR169" s="127"/>
      <c r="AS169" s="127"/>
      <c r="AT169" s="163"/>
      <c r="AU169" s="127"/>
      <c r="AV169" s="127"/>
      <c r="AW169" s="163"/>
      <c r="AX169" s="163"/>
      <c r="AY169" s="173"/>
      <c r="AZ169" s="163"/>
      <c r="BA169" s="163"/>
      <c r="BB169" s="173" t="s">
        <v>58</v>
      </c>
      <c r="BC169" s="127"/>
      <c r="BD169" s="127"/>
      <c r="BE169" s="127"/>
      <c r="BF169" s="127"/>
      <c r="BG169" s="127"/>
      <c r="BH169" s="127"/>
      <c r="BI169" s="127"/>
      <c r="BJ169" s="127"/>
      <c r="BK169" s="127"/>
      <c r="BL169" s="127"/>
      <c r="BM169" s="127"/>
      <c r="BN169" s="127"/>
    </row>
    <row r="170" spans="1:66" s="142" customFormat="1" ht="15" x14ac:dyDescent="0.25">
      <c r="A170" s="191"/>
      <c r="B170" s="205"/>
      <c r="C170" s="316" t="s">
        <v>59</v>
      </c>
      <c r="D170" s="316"/>
      <c r="E170" s="316"/>
      <c r="F170" s="316"/>
      <c r="G170" s="316"/>
      <c r="H170" s="316"/>
      <c r="I170" s="316"/>
      <c r="J170" s="316"/>
      <c r="K170" s="213">
        <v>0.28000000000000003</v>
      </c>
      <c r="L170" s="316"/>
      <c r="M170" s="316"/>
      <c r="N170" s="316"/>
      <c r="O170" s="316"/>
      <c r="P170" s="208"/>
      <c r="Q170" s="130"/>
      <c r="R170" s="130"/>
      <c r="S170"/>
      <c r="T170"/>
      <c r="U170"/>
      <c r="V170"/>
      <c r="W170"/>
      <c r="X170"/>
      <c r="Y170"/>
      <c r="Z170"/>
      <c r="AA170"/>
      <c r="AB170" s="127"/>
      <c r="AC170" s="127"/>
      <c r="AD170" s="127"/>
      <c r="AE170" s="127"/>
      <c r="AF170" s="127"/>
      <c r="AG170" s="127"/>
      <c r="AH170" s="127"/>
      <c r="AI170" s="127"/>
      <c r="AJ170" s="127"/>
      <c r="AK170" s="127"/>
      <c r="AL170" s="127"/>
      <c r="AM170" s="127"/>
      <c r="AN170" s="163"/>
      <c r="AO170" s="163"/>
      <c r="AP170" s="173"/>
      <c r="AQ170" s="127"/>
      <c r="AR170" s="127"/>
      <c r="AS170" s="127"/>
      <c r="AT170" s="163"/>
      <c r="AU170" s="127"/>
      <c r="AV170" s="127"/>
      <c r="AW170" s="163"/>
      <c r="AX170" s="163"/>
      <c r="AY170" s="173"/>
      <c r="AZ170" s="163"/>
      <c r="BA170" s="163"/>
      <c r="BB170" s="173" t="s">
        <v>59</v>
      </c>
      <c r="BC170" s="127"/>
      <c r="BD170" s="127"/>
      <c r="BE170" s="127"/>
      <c r="BF170" s="127"/>
      <c r="BG170" s="127"/>
      <c r="BH170" s="127"/>
      <c r="BI170" s="127"/>
      <c r="BJ170" s="127"/>
      <c r="BK170" s="127"/>
      <c r="BL170" s="127"/>
      <c r="BM170" s="127"/>
      <c r="BN170" s="127"/>
    </row>
    <row r="171" spans="1:66" s="142" customFormat="1" ht="15" x14ac:dyDescent="0.25">
      <c r="A171" s="307" t="s">
        <v>350</v>
      </c>
      <c r="B171" s="308"/>
      <c r="C171" s="308"/>
      <c r="D171" s="308"/>
      <c r="E171" s="308"/>
      <c r="F171" s="308"/>
      <c r="G171" s="308"/>
      <c r="H171" s="308"/>
      <c r="I171" s="308"/>
      <c r="J171" s="308"/>
      <c r="K171" s="308"/>
      <c r="L171" s="308"/>
      <c r="M171" s="308"/>
      <c r="N171" s="308"/>
      <c r="O171" s="308"/>
      <c r="P171" s="309"/>
      <c r="Q171"/>
      <c r="R171"/>
      <c r="S171"/>
      <c r="T171"/>
      <c r="U171"/>
      <c r="V171"/>
      <c r="W171"/>
      <c r="X171"/>
      <c r="Y171"/>
      <c r="Z171"/>
      <c r="AA171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63" t="s">
        <v>350</v>
      </c>
      <c r="AO171" s="163"/>
      <c r="AP171" s="173"/>
      <c r="AQ171" s="127"/>
      <c r="AR171" s="127"/>
      <c r="AS171" s="127"/>
      <c r="AT171" s="163"/>
      <c r="AU171" s="127"/>
      <c r="AV171" s="127"/>
      <c r="AW171" s="163"/>
      <c r="AX171" s="163"/>
      <c r="AY171" s="173"/>
      <c r="AZ171" s="163"/>
      <c r="BA171" s="163"/>
      <c r="BB171" s="173"/>
      <c r="BC171" s="127"/>
      <c r="BD171" s="127"/>
      <c r="BE171" s="127"/>
      <c r="BF171" s="127"/>
      <c r="BG171" s="127"/>
      <c r="BH171" s="127"/>
      <c r="BI171" s="127"/>
      <c r="BJ171" s="127"/>
      <c r="BK171" s="127"/>
      <c r="BL171" s="127"/>
      <c r="BM171" s="127"/>
      <c r="BN171" s="127"/>
    </row>
    <row r="172" spans="1:66" s="142" customFormat="1" ht="15" x14ac:dyDescent="0.25">
      <c r="A172" s="307" t="s">
        <v>351</v>
      </c>
      <c r="B172" s="308"/>
      <c r="C172" s="308"/>
      <c r="D172" s="308"/>
      <c r="E172" s="308"/>
      <c r="F172" s="308"/>
      <c r="G172" s="308"/>
      <c r="H172" s="308"/>
      <c r="I172" s="308"/>
      <c r="J172" s="308"/>
      <c r="K172" s="308"/>
      <c r="L172" s="308"/>
      <c r="M172" s="308"/>
      <c r="N172" s="308"/>
      <c r="O172" s="308"/>
      <c r="P172" s="309"/>
      <c r="Q172"/>
      <c r="R172"/>
      <c r="S172"/>
      <c r="T172"/>
      <c r="U172"/>
      <c r="V172"/>
      <c r="W172"/>
      <c r="X172"/>
      <c r="Y172"/>
      <c r="Z172"/>
      <c r="AA172"/>
      <c r="AB172" s="127"/>
      <c r="AC172" s="127"/>
      <c r="AD172" s="127"/>
      <c r="AE172" s="127"/>
      <c r="AF172" s="127"/>
      <c r="AG172" s="127"/>
      <c r="AH172" s="127"/>
      <c r="AI172" s="127"/>
      <c r="AJ172" s="127"/>
      <c r="AK172" s="127"/>
      <c r="AL172" s="127"/>
      <c r="AM172" s="127"/>
      <c r="AN172" s="163"/>
      <c r="AO172" s="163"/>
      <c r="AP172" s="173"/>
      <c r="AQ172" s="127"/>
      <c r="AR172" s="127"/>
      <c r="AS172" s="127"/>
      <c r="AT172" s="163"/>
      <c r="AU172" s="127"/>
      <c r="AV172" s="127"/>
      <c r="AW172" s="163"/>
      <c r="AX172" s="163"/>
      <c r="AY172" s="173"/>
      <c r="AZ172" s="163"/>
      <c r="BA172" s="163"/>
      <c r="BB172" s="173"/>
      <c r="BC172" s="163" t="s">
        <v>351</v>
      </c>
      <c r="BD172" s="127"/>
      <c r="BE172" s="127"/>
      <c r="BF172" s="127"/>
      <c r="BG172" s="127"/>
      <c r="BH172" s="127"/>
      <c r="BI172" s="127"/>
      <c r="BJ172" s="127"/>
      <c r="BK172" s="127"/>
      <c r="BL172" s="127"/>
      <c r="BM172" s="127"/>
      <c r="BN172" s="127"/>
    </row>
    <row r="173" spans="1:66" s="142" customFormat="1" ht="23.25" x14ac:dyDescent="0.25">
      <c r="A173" s="164" t="s">
        <v>151</v>
      </c>
      <c r="B173" s="165" t="s">
        <v>307</v>
      </c>
      <c r="C173" s="310" t="s">
        <v>308</v>
      </c>
      <c r="D173" s="310"/>
      <c r="E173" s="310"/>
      <c r="F173" s="310"/>
      <c r="G173" s="310"/>
      <c r="H173" s="166" t="s">
        <v>115</v>
      </c>
      <c r="I173" s="167">
        <v>24</v>
      </c>
      <c r="J173" s="168">
        <v>1</v>
      </c>
      <c r="K173" s="168">
        <v>24</v>
      </c>
      <c r="L173" s="169"/>
      <c r="M173" s="167"/>
      <c r="N173" s="169"/>
      <c r="O173" s="167"/>
      <c r="P173" s="170"/>
      <c r="Q173"/>
      <c r="R173"/>
      <c r="S173"/>
      <c r="T173"/>
      <c r="U173"/>
      <c r="V173"/>
      <c r="W173"/>
      <c r="X173"/>
      <c r="Y173"/>
      <c r="Z173"/>
      <c r="AA173"/>
      <c r="AB173" s="127"/>
      <c r="AC173" s="127"/>
      <c r="AD173" s="127"/>
      <c r="AE173" s="127"/>
      <c r="AF173" s="127"/>
      <c r="AG173" s="127"/>
      <c r="AH173" s="127"/>
      <c r="AI173" s="127"/>
      <c r="AJ173" s="127"/>
      <c r="AK173" s="127"/>
      <c r="AL173" s="127"/>
      <c r="AM173" s="127"/>
      <c r="AN173" s="163"/>
      <c r="AO173" s="163" t="s">
        <v>308</v>
      </c>
      <c r="AP173" s="173"/>
      <c r="AQ173" s="127"/>
      <c r="AR173" s="127"/>
      <c r="AS173" s="127"/>
      <c r="AT173" s="163"/>
      <c r="AU173" s="127"/>
      <c r="AV173" s="127"/>
      <c r="AW173" s="163"/>
      <c r="AX173" s="163"/>
      <c r="AY173" s="173"/>
      <c r="AZ173" s="163"/>
      <c r="BA173" s="163"/>
      <c r="BB173" s="173"/>
      <c r="BC173" s="163"/>
      <c r="BD173" s="127"/>
      <c r="BE173" s="127"/>
      <c r="BF173" s="127"/>
      <c r="BG173" s="127"/>
      <c r="BH173" s="127"/>
      <c r="BI173" s="127"/>
      <c r="BJ173" s="127"/>
      <c r="BK173" s="127"/>
      <c r="BL173" s="127"/>
      <c r="BM173" s="127"/>
      <c r="BN173" s="127"/>
    </row>
    <row r="174" spans="1:66" s="142" customFormat="1" ht="22.5" x14ac:dyDescent="0.25">
      <c r="A174" s="171"/>
      <c r="B174" s="172" t="s">
        <v>139</v>
      </c>
      <c r="C174" s="311" t="s">
        <v>140</v>
      </c>
      <c r="D174" s="311"/>
      <c r="E174" s="311"/>
      <c r="F174" s="311"/>
      <c r="G174" s="311"/>
      <c r="H174" s="311"/>
      <c r="I174" s="311"/>
      <c r="J174" s="311"/>
      <c r="K174" s="311"/>
      <c r="L174" s="311"/>
      <c r="M174" s="311"/>
      <c r="N174" s="311"/>
      <c r="O174" s="311"/>
      <c r="P174" s="312"/>
      <c r="Q174"/>
      <c r="R174"/>
      <c r="S174"/>
      <c r="T174"/>
      <c r="U174"/>
      <c r="V174"/>
      <c r="W174"/>
      <c r="X174"/>
      <c r="Y174"/>
      <c r="Z174"/>
      <c r="AA174"/>
      <c r="AB174" s="127"/>
      <c r="AC174" s="127"/>
      <c r="AD174" s="127"/>
      <c r="AE174" s="127"/>
      <c r="AF174" s="127"/>
      <c r="AG174" s="127"/>
      <c r="AH174" s="127"/>
      <c r="AI174" s="127"/>
      <c r="AJ174" s="127"/>
      <c r="AK174" s="127"/>
      <c r="AL174" s="127"/>
      <c r="AM174" s="127"/>
      <c r="AN174" s="163"/>
      <c r="AO174" s="163"/>
      <c r="AP174" s="173" t="s">
        <v>140</v>
      </c>
      <c r="AQ174" s="127"/>
      <c r="AR174" s="127"/>
      <c r="AS174" s="127"/>
      <c r="AT174" s="163"/>
      <c r="AU174" s="127"/>
      <c r="AV174" s="127"/>
      <c r="AW174" s="163"/>
      <c r="AX174" s="163"/>
      <c r="AY174" s="173"/>
      <c r="AZ174" s="163"/>
      <c r="BA174" s="163"/>
      <c r="BB174" s="173"/>
      <c r="BC174" s="163"/>
      <c r="BD174" s="127"/>
      <c r="BE174" s="127"/>
      <c r="BF174" s="127"/>
      <c r="BG174" s="127"/>
      <c r="BH174" s="127"/>
      <c r="BI174" s="127"/>
      <c r="BJ174" s="127"/>
      <c r="BK174" s="127"/>
      <c r="BL174" s="127"/>
      <c r="BM174" s="127"/>
      <c r="BN174" s="127"/>
    </row>
    <row r="175" spans="1:66" s="142" customFormat="1" ht="15" x14ac:dyDescent="0.25">
      <c r="A175" s="174"/>
      <c r="B175" s="175" t="s">
        <v>44</v>
      </c>
      <c r="C175" s="282" t="s">
        <v>141</v>
      </c>
      <c r="D175" s="282"/>
      <c r="E175" s="282"/>
      <c r="F175" s="282"/>
      <c r="G175" s="282"/>
      <c r="H175" s="176" t="s">
        <v>135</v>
      </c>
      <c r="I175" s="177"/>
      <c r="J175" s="177"/>
      <c r="K175" s="194">
        <v>120</v>
      </c>
      <c r="L175" s="179"/>
      <c r="M175" s="177"/>
      <c r="N175" s="179"/>
      <c r="O175" s="177"/>
      <c r="P175" s="180">
        <v>41172</v>
      </c>
      <c r="Q175"/>
      <c r="R175"/>
      <c r="S175"/>
      <c r="T175"/>
      <c r="U175"/>
      <c r="V175"/>
      <c r="W175"/>
      <c r="X175"/>
      <c r="Y175"/>
      <c r="Z175"/>
      <c r="AA175"/>
      <c r="AB175" s="127"/>
      <c r="AC175" s="127"/>
      <c r="AD175" s="127"/>
      <c r="AE175" s="127"/>
      <c r="AF175" s="127"/>
      <c r="AG175" s="127"/>
      <c r="AH175" s="127"/>
      <c r="AI175" s="127"/>
      <c r="AJ175" s="127"/>
      <c r="AK175" s="127"/>
      <c r="AL175" s="127"/>
      <c r="AM175" s="127"/>
      <c r="AN175" s="163"/>
      <c r="AO175" s="163"/>
      <c r="AP175" s="173"/>
      <c r="AQ175" s="127" t="s">
        <v>141</v>
      </c>
      <c r="AR175" s="127"/>
      <c r="AS175" s="127"/>
      <c r="AT175" s="163"/>
      <c r="AU175" s="127"/>
      <c r="AV175" s="127"/>
      <c r="AW175" s="163"/>
      <c r="AX175" s="163"/>
      <c r="AY175" s="173"/>
      <c r="AZ175" s="163"/>
      <c r="BA175" s="163"/>
      <c r="BB175" s="173"/>
      <c r="BC175" s="163"/>
      <c r="BD175" s="127"/>
      <c r="BE175" s="127"/>
      <c r="BF175" s="127"/>
      <c r="BG175" s="127"/>
      <c r="BH175" s="127"/>
      <c r="BI175" s="127"/>
      <c r="BJ175" s="127"/>
      <c r="BK175" s="127"/>
      <c r="BL175" s="127"/>
      <c r="BM175" s="127"/>
      <c r="BN175" s="127"/>
    </row>
    <row r="176" spans="1:66" s="142" customFormat="1" ht="15" x14ac:dyDescent="0.25">
      <c r="A176" s="181"/>
      <c r="B176" s="175" t="s">
        <v>170</v>
      </c>
      <c r="C176" s="282" t="s">
        <v>171</v>
      </c>
      <c r="D176" s="282"/>
      <c r="E176" s="282"/>
      <c r="F176" s="282"/>
      <c r="G176" s="282"/>
      <c r="H176" s="176" t="s">
        <v>135</v>
      </c>
      <c r="I176" s="194">
        <v>5</v>
      </c>
      <c r="J176" s="177"/>
      <c r="K176" s="194">
        <v>120</v>
      </c>
      <c r="L176" s="182"/>
      <c r="M176" s="183"/>
      <c r="N176" s="184">
        <v>274.48</v>
      </c>
      <c r="O176" s="178">
        <v>1.25</v>
      </c>
      <c r="P176" s="180">
        <v>41172</v>
      </c>
      <c r="Q176" s="185"/>
      <c r="R176" s="185"/>
      <c r="S176"/>
      <c r="T176"/>
      <c r="U176"/>
      <c r="V176"/>
      <c r="W176"/>
      <c r="X176"/>
      <c r="Y176"/>
      <c r="Z176"/>
      <c r="AA176"/>
      <c r="AB176" s="127"/>
      <c r="AC176" s="127"/>
      <c r="AD176" s="127"/>
      <c r="AE176" s="127"/>
      <c r="AF176" s="127"/>
      <c r="AG176" s="127"/>
      <c r="AH176" s="127"/>
      <c r="AI176" s="127"/>
      <c r="AJ176" s="127"/>
      <c r="AK176" s="127"/>
      <c r="AL176" s="127"/>
      <c r="AM176" s="127"/>
      <c r="AN176" s="163"/>
      <c r="AO176" s="163"/>
      <c r="AP176" s="173"/>
      <c r="AQ176" s="127"/>
      <c r="AR176" s="127" t="s">
        <v>171</v>
      </c>
      <c r="AS176" s="127"/>
      <c r="AT176" s="163"/>
      <c r="AU176" s="127"/>
      <c r="AV176" s="127"/>
      <c r="AW176" s="163"/>
      <c r="AX176" s="163"/>
      <c r="AY176" s="173"/>
      <c r="AZ176" s="163"/>
      <c r="BA176" s="163"/>
      <c r="BB176" s="173"/>
      <c r="BC176" s="163"/>
      <c r="BD176" s="127"/>
      <c r="BE176" s="127"/>
      <c r="BF176" s="127"/>
      <c r="BG176" s="127"/>
      <c r="BH176" s="127"/>
      <c r="BI176" s="127"/>
      <c r="BJ176" s="127"/>
      <c r="BK176" s="127"/>
      <c r="BL176" s="127"/>
      <c r="BM176" s="127"/>
      <c r="BN176" s="127"/>
    </row>
    <row r="177" spans="1:66" s="142" customFormat="1" ht="15" x14ac:dyDescent="0.25">
      <c r="A177" s="174"/>
      <c r="B177" s="175" t="s">
        <v>51</v>
      </c>
      <c r="C177" s="282" t="s">
        <v>142</v>
      </c>
      <c r="D177" s="282"/>
      <c r="E177" s="282"/>
      <c r="F177" s="282"/>
      <c r="G177" s="282"/>
      <c r="H177" s="176"/>
      <c r="I177" s="177"/>
      <c r="J177" s="177"/>
      <c r="K177" s="177"/>
      <c r="L177" s="179"/>
      <c r="M177" s="177"/>
      <c r="N177" s="179"/>
      <c r="O177" s="177"/>
      <c r="P177" s="186">
        <v>272.27</v>
      </c>
      <c r="Q177"/>
      <c r="R177"/>
      <c r="S177"/>
      <c r="T177"/>
      <c r="U177"/>
      <c r="V177"/>
      <c r="W177"/>
      <c r="X177"/>
      <c r="Y177"/>
      <c r="Z177"/>
      <c r="AA177"/>
      <c r="AB177" s="127"/>
      <c r="AC177" s="127"/>
      <c r="AD177" s="127"/>
      <c r="AE177" s="127"/>
      <c r="AF177" s="127"/>
      <c r="AG177" s="127"/>
      <c r="AH177" s="127"/>
      <c r="AI177" s="127"/>
      <c r="AJ177" s="127"/>
      <c r="AK177" s="127"/>
      <c r="AL177" s="127"/>
      <c r="AM177" s="127"/>
      <c r="AN177" s="163"/>
      <c r="AO177" s="163"/>
      <c r="AP177" s="173"/>
      <c r="AQ177" s="127" t="s">
        <v>142</v>
      </c>
      <c r="AR177" s="127"/>
      <c r="AS177" s="127"/>
      <c r="AT177" s="163"/>
      <c r="AU177" s="127"/>
      <c r="AV177" s="127"/>
      <c r="AW177" s="163"/>
      <c r="AX177" s="163"/>
      <c r="AY177" s="173"/>
      <c r="AZ177" s="163"/>
      <c r="BA177" s="163"/>
      <c r="BB177" s="173"/>
      <c r="BC177" s="163"/>
      <c r="BD177" s="127"/>
      <c r="BE177" s="127"/>
      <c r="BF177" s="127"/>
      <c r="BG177" s="127"/>
      <c r="BH177" s="127"/>
      <c r="BI177" s="127"/>
      <c r="BJ177" s="127"/>
      <c r="BK177" s="127"/>
      <c r="BL177" s="127"/>
      <c r="BM177" s="127"/>
      <c r="BN177" s="127"/>
    </row>
    <row r="178" spans="1:66" s="142" customFormat="1" ht="23.25" x14ac:dyDescent="0.25">
      <c r="A178" s="181"/>
      <c r="B178" s="175" t="s">
        <v>309</v>
      </c>
      <c r="C178" s="282" t="s">
        <v>310</v>
      </c>
      <c r="D178" s="282"/>
      <c r="E178" s="282"/>
      <c r="F178" s="282"/>
      <c r="G178" s="282"/>
      <c r="H178" s="176" t="s">
        <v>116</v>
      </c>
      <c r="I178" s="178">
        <v>3.16</v>
      </c>
      <c r="J178" s="177"/>
      <c r="K178" s="178">
        <v>75.84</v>
      </c>
      <c r="L178" s="187">
        <v>2.27</v>
      </c>
      <c r="M178" s="188">
        <v>1.58</v>
      </c>
      <c r="N178" s="184">
        <v>3.59</v>
      </c>
      <c r="O178" s="177"/>
      <c r="P178" s="180">
        <v>272.27</v>
      </c>
      <c r="Q178" s="185"/>
      <c r="R178" s="185"/>
      <c r="S178"/>
      <c r="T178"/>
      <c r="U178"/>
      <c r="V178"/>
      <c r="W178"/>
      <c r="X178"/>
      <c r="Y178"/>
      <c r="Z178"/>
      <c r="AA178"/>
      <c r="AB178" s="127"/>
      <c r="AC178" s="127"/>
      <c r="AD178" s="127"/>
      <c r="AE178" s="127"/>
      <c r="AF178" s="127"/>
      <c r="AG178" s="127"/>
      <c r="AH178" s="127"/>
      <c r="AI178" s="127"/>
      <c r="AJ178" s="127"/>
      <c r="AK178" s="127"/>
      <c r="AL178" s="127"/>
      <c r="AM178" s="127"/>
      <c r="AN178" s="163"/>
      <c r="AO178" s="163"/>
      <c r="AP178" s="173"/>
      <c r="AQ178" s="127"/>
      <c r="AR178" s="127" t="s">
        <v>310</v>
      </c>
      <c r="AS178" s="127"/>
      <c r="AT178" s="163"/>
      <c r="AU178" s="127"/>
      <c r="AV178" s="127"/>
      <c r="AW178" s="163"/>
      <c r="AX178" s="163"/>
      <c r="AY178" s="173"/>
      <c r="AZ178" s="163"/>
      <c r="BA178" s="163"/>
      <c r="BB178" s="173"/>
      <c r="BC178" s="163"/>
      <c r="BD178" s="127"/>
      <c r="BE178" s="127"/>
      <c r="BF178" s="127"/>
      <c r="BG178" s="127"/>
      <c r="BH178" s="127"/>
      <c r="BI178" s="127"/>
      <c r="BJ178" s="127"/>
      <c r="BK178" s="127"/>
      <c r="BL178" s="127"/>
      <c r="BM178" s="127"/>
      <c r="BN178" s="127"/>
    </row>
    <row r="179" spans="1:66" s="142" customFormat="1" ht="15" x14ac:dyDescent="0.25">
      <c r="A179" s="191"/>
      <c r="B179" s="172"/>
      <c r="C179" s="313" t="s">
        <v>46</v>
      </c>
      <c r="D179" s="313"/>
      <c r="E179" s="313"/>
      <c r="F179" s="313"/>
      <c r="G179" s="313"/>
      <c r="H179" s="166"/>
      <c r="I179" s="167"/>
      <c r="J179" s="167"/>
      <c r="K179" s="167"/>
      <c r="L179" s="169"/>
      <c r="M179" s="167"/>
      <c r="N179" s="192"/>
      <c r="O179" s="167"/>
      <c r="P179" s="193">
        <v>41444.269999999997</v>
      </c>
      <c r="Q179" s="185"/>
      <c r="R179" s="185"/>
      <c r="S179"/>
      <c r="T179"/>
      <c r="U179"/>
      <c r="V179"/>
      <c r="W179"/>
      <c r="X179"/>
      <c r="Y179"/>
      <c r="Z179"/>
      <c r="AA179"/>
      <c r="AB179" s="127"/>
      <c r="AC179" s="127"/>
      <c r="AD179" s="127"/>
      <c r="AE179" s="127"/>
      <c r="AF179" s="127"/>
      <c r="AG179" s="127"/>
      <c r="AH179" s="127"/>
      <c r="AI179" s="127"/>
      <c r="AJ179" s="127"/>
      <c r="AK179" s="127"/>
      <c r="AL179" s="127"/>
      <c r="AM179" s="127"/>
      <c r="AN179" s="163"/>
      <c r="AO179" s="163"/>
      <c r="AP179" s="173"/>
      <c r="AQ179" s="127"/>
      <c r="AR179" s="127"/>
      <c r="AS179" s="127"/>
      <c r="AT179" s="163" t="s">
        <v>46</v>
      </c>
      <c r="AU179" s="127"/>
      <c r="AV179" s="127"/>
      <c r="AW179" s="163"/>
      <c r="AX179" s="163"/>
      <c r="AY179" s="173"/>
      <c r="AZ179" s="163"/>
      <c r="BA179" s="163"/>
      <c r="BB179" s="173"/>
      <c r="BC179" s="163"/>
      <c r="BD179" s="127"/>
      <c r="BE179" s="127"/>
      <c r="BF179" s="127"/>
      <c r="BG179" s="127"/>
      <c r="BH179" s="127"/>
      <c r="BI179" s="127"/>
      <c r="BJ179" s="127"/>
      <c r="BK179" s="127"/>
      <c r="BL179" s="127"/>
      <c r="BM179" s="127"/>
      <c r="BN179" s="127"/>
    </row>
    <row r="180" spans="1:66" s="142" customFormat="1" ht="15" x14ac:dyDescent="0.25">
      <c r="A180" s="189" t="s">
        <v>352</v>
      </c>
      <c r="B180" s="175" t="s">
        <v>148</v>
      </c>
      <c r="C180" s="282" t="s">
        <v>149</v>
      </c>
      <c r="D180" s="282"/>
      <c r="E180" s="282"/>
      <c r="F180" s="282"/>
      <c r="G180" s="282"/>
      <c r="H180" s="176" t="s">
        <v>48</v>
      </c>
      <c r="I180" s="194">
        <v>2</v>
      </c>
      <c r="J180" s="177"/>
      <c r="K180" s="194">
        <v>2</v>
      </c>
      <c r="L180" s="179"/>
      <c r="M180" s="177"/>
      <c r="N180" s="179"/>
      <c r="O180" s="177"/>
      <c r="P180" s="186">
        <v>658.75</v>
      </c>
      <c r="Q180"/>
      <c r="R180"/>
      <c r="S180"/>
      <c r="T180"/>
      <c r="U180"/>
      <c r="V180"/>
      <c r="W180"/>
      <c r="X180"/>
      <c r="Y180"/>
      <c r="Z180"/>
      <c r="AA180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  <c r="AM180" s="127"/>
      <c r="AN180" s="163"/>
      <c r="AO180" s="163"/>
      <c r="AP180" s="173"/>
      <c r="AQ180" s="127"/>
      <c r="AR180" s="127"/>
      <c r="AS180" s="127"/>
      <c r="AT180" s="163"/>
      <c r="AU180" s="127" t="s">
        <v>149</v>
      </c>
      <c r="AV180" s="127"/>
      <c r="AW180" s="163"/>
      <c r="AX180" s="163"/>
      <c r="AY180" s="173"/>
      <c r="AZ180" s="163"/>
      <c r="BA180" s="163"/>
      <c r="BB180" s="173"/>
      <c r="BC180" s="163"/>
      <c r="BD180" s="127"/>
      <c r="BE180" s="127"/>
      <c r="BF180" s="127"/>
      <c r="BG180" s="127"/>
      <c r="BH180" s="127"/>
      <c r="BI180" s="127"/>
      <c r="BJ180" s="127"/>
      <c r="BK180" s="127"/>
      <c r="BL180" s="127"/>
      <c r="BM180" s="127"/>
      <c r="BN180" s="127"/>
    </row>
    <row r="181" spans="1:66" s="142" customFormat="1" ht="15" x14ac:dyDescent="0.25">
      <c r="A181" s="189"/>
      <c r="B181" s="175"/>
      <c r="C181" s="282" t="s">
        <v>47</v>
      </c>
      <c r="D181" s="282"/>
      <c r="E181" s="282"/>
      <c r="F181" s="282"/>
      <c r="G181" s="282"/>
      <c r="H181" s="176"/>
      <c r="I181" s="177"/>
      <c r="J181" s="177"/>
      <c r="K181" s="177"/>
      <c r="L181" s="179"/>
      <c r="M181" s="177"/>
      <c r="N181" s="179"/>
      <c r="O181" s="177"/>
      <c r="P181" s="180">
        <v>41172</v>
      </c>
      <c r="Q181"/>
      <c r="R181"/>
      <c r="S181"/>
      <c r="T181"/>
      <c r="U181"/>
      <c r="V181"/>
      <c r="W181"/>
      <c r="X181"/>
      <c r="Y181"/>
      <c r="Z181"/>
      <c r="AA181"/>
      <c r="AB181" s="127"/>
      <c r="AC181" s="127"/>
      <c r="AD181" s="127"/>
      <c r="AE181" s="127"/>
      <c r="AF181" s="127"/>
      <c r="AG181" s="127"/>
      <c r="AH181" s="127"/>
      <c r="AI181" s="127"/>
      <c r="AJ181" s="127"/>
      <c r="AK181" s="127"/>
      <c r="AL181" s="127"/>
      <c r="AM181" s="127"/>
      <c r="AN181" s="163"/>
      <c r="AO181" s="163"/>
      <c r="AP181" s="173"/>
      <c r="AQ181" s="127"/>
      <c r="AR181" s="127"/>
      <c r="AS181" s="127"/>
      <c r="AT181" s="163"/>
      <c r="AU181" s="127"/>
      <c r="AV181" s="127" t="s">
        <v>47</v>
      </c>
      <c r="AW181" s="163"/>
      <c r="AX181" s="163"/>
      <c r="AY181" s="173"/>
      <c r="AZ181" s="163"/>
      <c r="BA181" s="163"/>
      <c r="BB181" s="173"/>
      <c r="BC181" s="163"/>
      <c r="BD181" s="127"/>
      <c r="BE181" s="127"/>
      <c r="BF181" s="127"/>
      <c r="BG181" s="127"/>
      <c r="BH181" s="127"/>
      <c r="BI181" s="127"/>
      <c r="BJ181" s="127"/>
      <c r="BK181" s="127"/>
      <c r="BL181" s="127"/>
      <c r="BM181" s="127"/>
      <c r="BN181" s="127"/>
    </row>
    <row r="182" spans="1:66" s="142" customFormat="1" ht="15" x14ac:dyDescent="0.25">
      <c r="A182" s="189"/>
      <c r="B182" s="175" t="s">
        <v>311</v>
      </c>
      <c r="C182" s="282" t="s">
        <v>312</v>
      </c>
      <c r="D182" s="282"/>
      <c r="E182" s="282"/>
      <c r="F182" s="282"/>
      <c r="G182" s="282"/>
      <c r="H182" s="176" t="s">
        <v>48</v>
      </c>
      <c r="I182" s="194">
        <v>95</v>
      </c>
      <c r="J182" s="177"/>
      <c r="K182" s="194">
        <v>95</v>
      </c>
      <c r="L182" s="179"/>
      <c r="M182" s="177"/>
      <c r="N182" s="179"/>
      <c r="O182" s="177"/>
      <c r="P182" s="180">
        <v>39113.4</v>
      </c>
      <c r="Q182"/>
      <c r="R182"/>
      <c r="S182"/>
      <c r="T182"/>
      <c r="U182"/>
      <c r="V182"/>
      <c r="W182"/>
      <c r="X182"/>
      <c r="Y182"/>
      <c r="Z182"/>
      <c r="AA182"/>
      <c r="AB182" s="127"/>
      <c r="AC182" s="127"/>
      <c r="AD182" s="127"/>
      <c r="AE182" s="127"/>
      <c r="AF182" s="127"/>
      <c r="AG182" s="127"/>
      <c r="AH182" s="127"/>
      <c r="AI182" s="127"/>
      <c r="AJ182" s="127"/>
      <c r="AK182" s="127"/>
      <c r="AL182" s="127"/>
      <c r="AM182" s="127"/>
      <c r="AN182" s="163"/>
      <c r="AO182" s="163"/>
      <c r="AP182" s="173"/>
      <c r="AQ182" s="127"/>
      <c r="AR182" s="127"/>
      <c r="AS182" s="127"/>
      <c r="AT182" s="163"/>
      <c r="AU182" s="127"/>
      <c r="AV182" s="127" t="s">
        <v>312</v>
      </c>
      <c r="AW182" s="163"/>
      <c r="AX182" s="163"/>
      <c r="AY182" s="173"/>
      <c r="AZ182" s="163"/>
      <c r="BA182" s="163"/>
      <c r="BB182" s="173"/>
      <c r="BC182" s="163"/>
      <c r="BD182" s="127"/>
      <c r="BE182" s="127"/>
      <c r="BF182" s="127"/>
      <c r="BG182" s="127"/>
      <c r="BH182" s="127"/>
      <c r="BI182" s="127"/>
      <c r="BJ182" s="127"/>
      <c r="BK182" s="127"/>
      <c r="BL182" s="127"/>
      <c r="BM182" s="127"/>
      <c r="BN182" s="127"/>
    </row>
    <row r="183" spans="1:66" s="142" customFormat="1" ht="15" x14ac:dyDescent="0.25">
      <c r="A183" s="189"/>
      <c r="B183" s="175" t="s">
        <v>313</v>
      </c>
      <c r="C183" s="282" t="s">
        <v>314</v>
      </c>
      <c r="D183" s="282"/>
      <c r="E183" s="282"/>
      <c r="F183" s="282"/>
      <c r="G183" s="282"/>
      <c r="H183" s="176" t="s">
        <v>48</v>
      </c>
      <c r="I183" s="194">
        <v>53</v>
      </c>
      <c r="J183" s="177"/>
      <c r="K183" s="194">
        <v>53</v>
      </c>
      <c r="L183" s="179"/>
      <c r="M183" s="177"/>
      <c r="N183" s="179"/>
      <c r="O183" s="177"/>
      <c r="P183" s="180">
        <v>21821.16</v>
      </c>
      <c r="Q183"/>
      <c r="R183"/>
      <c r="S183"/>
      <c r="T183"/>
      <c r="U183"/>
      <c r="V183"/>
      <c r="W183"/>
      <c r="X183"/>
      <c r="Y183"/>
      <c r="Z183"/>
      <c r="AA183"/>
      <c r="AB183" s="127"/>
      <c r="AC183" s="127"/>
      <c r="AD183" s="127"/>
      <c r="AE183" s="127"/>
      <c r="AF183" s="127"/>
      <c r="AG183" s="127"/>
      <c r="AH183" s="127"/>
      <c r="AI183" s="127"/>
      <c r="AJ183" s="127"/>
      <c r="AK183" s="127"/>
      <c r="AL183" s="127"/>
      <c r="AM183" s="127"/>
      <c r="AN183" s="163"/>
      <c r="AO183" s="163"/>
      <c r="AP183" s="173"/>
      <c r="AQ183" s="127"/>
      <c r="AR183" s="127"/>
      <c r="AS183" s="127"/>
      <c r="AT183" s="163"/>
      <c r="AU183" s="127"/>
      <c r="AV183" s="127" t="s">
        <v>314</v>
      </c>
      <c r="AW183" s="163"/>
      <c r="AX183" s="163"/>
      <c r="AY183" s="173"/>
      <c r="AZ183" s="163"/>
      <c r="BA183" s="163"/>
      <c r="BB183" s="173"/>
      <c r="BC183" s="163"/>
      <c r="BD183" s="127"/>
      <c r="BE183" s="127"/>
      <c r="BF183" s="127"/>
      <c r="BG183" s="127"/>
      <c r="BH183" s="127"/>
      <c r="BI183" s="127"/>
      <c r="BJ183" s="127"/>
      <c r="BK183" s="127"/>
      <c r="BL183" s="127"/>
      <c r="BM183" s="127"/>
      <c r="BN183" s="127"/>
    </row>
    <row r="184" spans="1:66" s="142" customFormat="1" ht="15" x14ac:dyDescent="0.25">
      <c r="A184" s="195"/>
      <c r="B184" s="196"/>
      <c r="C184" s="313" t="s">
        <v>49</v>
      </c>
      <c r="D184" s="313"/>
      <c r="E184" s="313"/>
      <c r="F184" s="313"/>
      <c r="G184" s="313"/>
      <c r="H184" s="166"/>
      <c r="I184" s="167"/>
      <c r="J184" s="167"/>
      <c r="K184" s="167"/>
      <c r="L184" s="169"/>
      <c r="M184" s="167"/>
      <c r="N184" s="192">
        <v>4293.2299999999996</v>
      </c>
      <c r="O184" s="167"/>
      <c r="P184" s="193">
        <v>103037.58</v>
      </c>
      <c r="Q184"/>
      <c r="R184"/>
      <c r="S184"/>
      <c r="T184"/>
      <c r="U184"/>
      <c r="V184"/>
      <c r="W184"/>
      <c r="X184"/>
      <c r="Y184"/>
      <c r="Z184"/>
      <c r="AA184"/>
      <c r="AB184" s="127"/>
      <c r="AC184" s="127"/>
      <c r="AD184" s="127"/>
      <c r="AE184" s="127"/>
      <c r="AF184" s="127"/>
      <c r="AG184" s="127"/>
      <c r="AH184" s="127"/>
      <c r="AI184" s="127"/>
      <c r="AJ184" s="127"/>
      <c r="AK184" s="127"/>
      <c r="AL184" s="127"/>
      <c r="AM184" s="127"/>
      <c r="AN184" s="163"/>
      <c r="AO184" s="163"/>
      <c r="AP184" s="173"/>
      <c r="AQ184" s="127"/>
      <c r="AR184" s="127"/>
      <c r="AS184" s="127"/>
      <c r="AT184" s="163"/>
      <c r="AU184" s="127"/>
      <c r="AV184" s="127"/>
      <c r="AW184" s="163" t="s">
        <v>49</v>
      </c>
      <c r="AX184" s="163"/>
      <c r="AY184" s="173"/>
      <c r="AZ184" s="163"/>
      <c r="BA184" s="163"/>
      <c r="BB184" s="173"/>
      <c r="BC184" s="163"/>
      <c r="BD184" s="127"/>
      <c r="BE184" s="127"/>
      <c r="BF184" s="127"/>
      <c r="BG184" s="127"/>
      <c r="BH184" s="127"/>
      <c r="BI184" s="127"/>
      <c r="BJ184" s="127"/>
      <c r="BK184" s="127"/>
      <c r="BL184" s="127"/>
      <c r="BM184" s="127"/>
      <c r="BN184" s="127"/>
    </row>
    <row r="185" spans="1:66" s="142" customFormat="1" ht="15" x14ac:dyDescent="0.25">
      <c r="A185" s="307" t="s">
        <v>353</v>
      </c>
      <c r="B185" s="308"/>
      <c r="C185" s="308"/>
      <c r="D185" s="308"/>
      <c r="E185" s="308"/>
      <c r="F185" s="308"/>
      <c r="G185" s="308"/>
      <c r="H185" s="308"/>
      <c r="I185" s="308"/>
      <c r="J185" s="308"/>
      <c r="K185" s="308"/>
      <c r="L185" s="308"/>
      <c r="M185" s="308"/>
      <c r="N185" s="308"/>
      <c r="O185" s="308"/>
      <c r="P185" s="309"/>
      <c r="Q185"/>
      <c r="R185"/>
      <c r="S185"/>
      <c r="T185"/>
      <c r="U185"/>
      <c r="V185"/>
      <c r="W185"/>
      <c r="X185"/>
      <c r="Y185"/>
      <c r="Z185"/>
      <c r="AA185"/>
      <c r="AB185" s="127"/>
      <c r="AC185" s="127"/>
      <c r="AD185" s="127"/>
      <c r="AE185" s="127"/>
      <c r="AF185" s="127"/>
      <c r="AG185" s="127"/>
      <c r="AH185" s="127"/>
      <c r="AI185" s="127"/>
      <c r="AJ185" s="127"/>
      <c r="AK185" s="127"/>
      <c r="AL185" s="127"/>
      <c r="AM185" s="127"/>
      <c r="AN185" s="163"/>
      <c r="AO185" s="163"/>
      <c r="AP185" s="173"/>
      <c r="AQ185" s="127"/>
      <c r="AR185" s="127"/>
      <c r="AS185" s="127"/>
      <c r="AT185" s="163"/>
      <c r="AU185" s="127"/>
      <c r="AV185" s="127"/>
      <c r="AW185" s="163"/>
      <c r="AX185" s="163"/>
      <c r="AY185" s="173"/>
      <c r="AZ185" s="163"/>
      <c r="BA185" s="163"/>
      <c r="BB185" s="173"/>
      <c r="BC185" s="163" t="s">
        <v>353</v>
      </c>
      <c r="BD185" s="127"/>
      <c r="BE185" s="127"/>
      <c r="BF185" s="127"/>
      <c r="BG185" s="127"/>
      <c r="BH185" s="127"/>
      <c r="BI185" s="127"/>
      <c r="BJ185" s="127"/>
      <c r="BK185" s="127"/>
      <c r="BL185" s="127"/>
      <c r="BM185" s="127"/>
      <c r="BN185" s="127"/>
    </row>
    <row r="186" spans="1:66" s="142" customFormat="1" ht="23.25" x14ac:dyDescent="0.25">
      <c r="A186" s="164" t="s">
        <v>152</v>
      </c>
      <c r="B186" s="165" t="s">
        <v>354</v>
      </c>
      <c r="C186" s="310" t="s">
        <v>355</v>
      </c>
      <c r="D186" s="310"/>
      <c r="E186" s="310"/>
      <c r="F186" s="310"/>
      <c r="G186" s="310"/>
      <c r="H186" s="166" t="s">
        <v>115</v>
      </c>
      <c r="I186" s="167">
        <v>2</v>
      </c>
      <c r="J186" s="168">
        <v>1</v>
      </c>
      <c r="K186" s="168">
        <v>2</v>
      </c>
      <c r="L186" s="169"/>
      <c r="M186" s="167"/>
      <c r="N186" s="169"/>
      <c r="O186" s="167"/>
      <c r="P186" s="170"/>
      <c r="Q186"/>
      <c r="R186"/>
      <c r="S186"/>
      <c r="T186"/>
      <c r="U186"/>
      <c r="V186"/>
      <c r="W186"/>
      <c r="X186"/>
      <c r="Y186"/>
      <c r="Z186"/>
      <c r="AA186"/>
      <c r="AB186" s="127"/>
      <c r="AC186" s="127"/>
      <c r="AD186" s="127"/>
      <c r="AE186" s="127"/>
      <c r="AF186" s="127"/>
      <c r="AG186" s="127"/>
      <c r="AH186" s="127"/>
      <c r="AI186" s="127"/>
      <c r="AJ186" s="127"/>
      <c r="AK186" s="127"/>
      <c r="AL186" s="127"/>
      <c r="AM186" s="127"/>
      <c r="AN186" s="163"/>
      <c r="AO186" s="163" t="s">
        <v>355</v>
      </c>
      <c r="AP186" s="173"/>
      <c r="AQ186" s="127"/>
      <c r="AR186" s="127"/>
      <c r="AS186" s="127"/>
      <c r="AT186" s="163"/>
      <c r="AU186" s="127"/>
      <c r="AV186" s="127"/>
      <c r="AW186" s="163"/>
      <c r="AX186" s="163"/>
      <c r="AY186" s="173"/>
      <c r="AZ186" s="163"/>
      <c r="BA186" s="163"/>
      <c r="BB186" s="173"/>
      <c r="BC186" s="163"/>
      <c r="BD186" s="127"/>
      <c r="BE186" s="127"/>
      <c r="BF186" s="127"/>
      <c r="BG186" s="127"/>
      <c r="BH186" s="127"/>
      <c r="BI186" s="127"/>
      <c r="BJ186" s="127"/>
      <c r="BK186" s="127"/>
      <c r="BL186" s="127"/>
      <c r="BM186" s="127"/>
      <c r="BN186" s="127"/>
    </row>
    <row r="187" spans="1:66" s="142" customFormat="1" ht="22.5" x14ac:dyDescent="0.25">
      <c r="A187" s="171"/>
      <c r="B187" s="172" t="s">
        <v>139</v>
      </c>
      <c r="C187" s="311" t="s">
        <v>140</v>
      </c>
      <c r="D187" s="311"/>
      <c r="E187" s="311"/>
      <c r="F187" s="311"/>
      <c r="G187" s="311"/>
      <c r="H187" s="311"/>
      <c r="I187" s="311"/>
      <c r="J187" s="311"/>
      <c r="K187" s="311"/>
      <c r="L187" s="311"/>
      <c r="M187" s="311"/>
      <c r="N187" s="311"/>
      <c r="O187" s="311"/>
      <c r="P187" s="312"/>
      <c r="Q187"/>
      <c r="R187"/>
      <c r="S187"/>
      <c r="T187"/>
      <c r="U187"/>
      <c r="V187"/>
      <c r="W187"/>
      <c r="X187"/>
      <c r="Y187"/>
      <c r="Z187"/>
      <c r="AA187"/>
      <c r="AB187" s="127"/>
      <c r="AC187" s="127"/>
      <c r="AD187" s="127"/>
      <c r="AE187" s="127"/>
      <c r="AF187" s="127"/>
      <c r="AG187" s="127"/>
      <c r="AH187" s="127"/>
      <c r="AI187" s="127"/>
      <c r="AJ187" s="127"/>
      <c r="AK187" s="127"/>
      <c r="AL187" s="127"/>
      <c r="AM187" s="127"/>
      <c r="AN187" s="163"/>
      <c r="AO187" s="163"/>
      <c r="AP187" s="173" t="s">
        <v>140</v>
      </c>
      <c r="AQ187" s="127"/>
      <c r="AR187" s="127"/>
      <c r="AS187" s="127"/>
      <c r="AT187" s="163"/>
      <c r="AU187" s="127"/>
      <c r="AV187" s="127"/>
      <c r="AW187" s="163"/>
      <c r="AX187" s="163"/>
      <c r="AY187" s="173"/>
      <c r="AZ187" s="163"/>
      <c r="BA187" s="163"/>
      <c r="BB187" s="173"/>
      <c r="BC187" s="163"/>
      <c r="BD187" s="127"/>
      <c r="BE187" s="127"/>
      <c r="BF187" s="127"/>
      <c r="BG187" s="127"/>
      <c r="BH187" s="127"/>
      <c r="BI187" s="127"/>
      <c r="BJ187" s="127"/>
      <c r="BK187" s="127"/>
      <c r="BL187" s="127"/>
      <c r="BM187" s="127"/>
      <c r="BN187" s="127"/>
    </row>
    <row r="188" spans="1:66" s="142" customFormat="1" ht="15" x14ac:dyDescent="0.25">
      <c r="A188" s="174"/>
      <c r="B188" s="175" t="s">
        <v>44</v>
      </c>
      <c r="C188" s="282" t="s">
        <v>141</v>
      </c>
      <c r="D188" s="282"/>
      <c r="E188" s="282"/>
      <c r="F188" s="282"/>
      <c r="G188" s="282"/>
      <c r="H188" s="176" t="s">
        <v>135</v>
      </c>
      <c r="I188" s="177"/>
      <c r="J188" s="177"/>
      <c r="K188" s="194">
        <v>8</v>
      </c>
      <c r="L188" s="179"/>
      <c r="M188" s="177"/>
      <c r="N188" s="179"/>
      <c r="O188" s="177"/>
      <c r="P188" s="180">
        <v>2744.8</v>
      </c>
      <c r="Q188"/>
      <c r="R188"/>
      <c r="S188"/>
      <c r="T188"/>
      <c r="U188"/>
      <c r="V188"/>
      <c r="W188"/>
      <c r="X188"/>
      <c r="Y188"/>
      <c r="Z188"/>
      <c r="AA188"/>
      <c r="AB188" s="127"/>
      <c r="AC188" s="127"/>
      <c r="AD188" s="127"/>
      <c r="AE188" s="127"/>
      <c r="AF188" s="127"/>
      <c r="AG188" s="127"/>
      <c r="AH188" s="127"/>
      <c r="AI188" s="127"/>
      <c r="AJ188" s="127"/>
      <c r="AK188" s="127"/>
      <c r="AL188" s="127"/>
      <c r="AM188" s="127"/>
      <c r="AN188" s="163"/>
      <c r="AO188" s="163"/>
      <c r="AP188" s="173"/>
      <c r="AQ188" s="127" t="s">
        <v>141</v>
      </c>
      <c r="AR188" s="127"/>
      <c r="AS188" s="127"/>
      <c r="AT188" s="163"/>
      <c r="AU188" s="127"/>
      <c r="AV188" s="127"/>
      <c r="AW188" s="163"/>
      <c r="AX188" s="163"/>
      <c r="AY188" s="173"/>
      <c r="AZ188" s="163"/>
      <c r="BA188" s="163"/>
      <c r="BB188" s="173"/>
      <c r="BC188" s="163"/>
      <c r="BD188" s="127"/>
      <c r="BE188" s="127"/>
      <c r="BF188" s="127"/>
      <c r="BG188" s="127"/>
      <c r="BH188" s="127"/>
      <c r="BI188" s="127"/>
      <c r="BJ188" s="127"/>
      <c r="BK188" s="127"/>
      <c r="BL188" s="127"/>
      <c r="BM188" s="127"/>
      <c r="BN188" s="127"/>
    </row>
    <row r="189" spans="1:66" s="142" customFormat="1" ht="15" x14ac:dyDescent="0.25">
      <c r="A189" s="181"/>
      <c r="B189" s="175" t="s">
        <v>170</v>
      </c>
      <c r="C189" s="282" t="s">
        <v>171</v>
      </c>
      <c r="D189" s="282"/>
      <c r="E189" s="282"/>
      <c r="F189" s="282"/>
      <c r="G189" s="282"/>
      <c r="H189" s="176" t="s">
        <v>135</v>
      </c>
      <c r="I189" s="194">
        <v>4</v>
      </c>
      <c r="J189" s="177"/>
      <c r="K189" s="194">
        <v>8</v>
      </c>
      <c r="L189" s="182"/>
      <c r="M189" s="183"/>
      <c r="N189" s="184">
        <v>274.48</v>
      </c>
      <c r="O189" s="178">
        <v>1.25</v>
      </c>
      <c r="P189" s="180">
        <v>2744.8</v>
      </c>
      <c r="Q189" s="185"/>
      <c r="R189" s="185"/>
      <c r="S189"/>
      <c r="T189"/>
      <c r="U189"/>
      <c r="V189"/>
      <c r="W189"/>
      <c r="X189"/>
      <c r="Y189"/>
      <c r="Z189"/>
      <c r="AA189"/>
      <c r="AB189" s="127"/>
      <c r="AC189" s="127"/>
      <c r="AD189" s="127"/>
      <c r="AE189" s="127"/>
      <c r="AF189" s="127"/>
      <c r="AG189" s="127"/>
      <c r="AH189" s="127"/>
      <c r="AI189" s="127"/>
      <c r="AJ189" s="127"/>
      <c r="AK189" s="127"/>
      <c r="AL189" s="127"/>
      <c r="AM189" s="127"/>
      <c r="AN189" s="163"/>
      <c r="AO189" s="163"/>
      <c r="AP189" s="173"/>
      <c r="AQ189" s="127"/>
      <c r="AR189" s="127" t="s">
        <v>171</v>
      </c>
      <c r="AS189" s="127"/>
      <c r="AT189" s="163"/>
      <c r="AU189" s="127"/>
      <c r="AV189" s="127"/>
      <c r="AW189" s="163"/>
      <c r="AX189" s="163"/>
      <c r="AY189" s="173"/>
      <c r="AZ189" s="163"/>
      <c r="BA189" s="163"/>
      <c r="BB189" s="173"/>
      <c r="BC189" s="163"/>
      <c r="BD189" s="127"/>
      <c r="BE189" s="127"/>
      <c r="BF189" s="127"/>
      <c r="BG189" s="127"/>
      <c r="BH189" s="127"/>
      <c r="BI189" s="127"/>
      <c r="BJ189" s="127"/>
      <c r="BK189" s="127"/>
      <c r="BL189" s="127"/>
      <c r="BM189" s="127"/>
      <c r="BN189" s="127"/>
    </row>
    <row r="190" spans="1:66" s="142" customFormat="1" ht="15" x14ac:dyDescent="0.25">
      <c r="A190" s="174"/>
      <c r="B190" s="175" t="s">
        <v>51</v>
      </c>
      <c r="C190" s="282" t="s">
        <v>142</v>
      </c>
      <c r="D190" s="282"/>
      <c r="E190" s="282"/>
      <c r="F190" s="282"/>
      <c r="G190" s="282"/>
      <c r="H190" s="176"/>
      <c r="I190" s="177"/>
      <c r="J190" s="177"/>
      <c r="K190" s="177"/>
      <c r="L190" s="179"/>
      <c r="M190" s="177"/>
      <c r="N190" s="179"/>
      <c r="O190" s="177"/>
      <c r="P190" s="186">
        <v>22.69</v>
      </c>
      <c r="Q190"/>
      <c r="R190"/>
      <c r="S190"/>
      <c r="T190"/>
      <c r="U190"/>
      <c r="V190"/>
      <c r="W190"/>
      <c r="X190"/>
      <c r="Y190"/>
      <c r="Z190"/>
      <c r="AA190"/>
      <c r="AB190" s="127"/>
      <c r="AC190" s="127"/>
      <c r="AD190" s="127"/>
      <c r="AE190" s="127"/>
      <c r="AF190" s="127"/>
      <c r="AG190" s="127"/>
      <c r="AH190" s="127"/>
      <c r="AI190" s="127"/>
      <c r="AJ190" s="127"/>
      <c r="AK190" s="127"/>
      <c r="AL190" s="127"/>
      <c r="AM190" s="127"/>
      <c r="AN190" s="163"/>
      <c r="AO190" s="163"/>
      <c r="AP190" s="173"/>
      <c r="AQ190" s="127" t="s">
        <v>142</v>
      </c>
      <c r="AR190" s="127"/>
      <c r="AS190" s="127"/>
      <c r="AT190" s="163"/>
      <c r="AU190" s="127"/>
      <c r="AV190" s="127"/>
      <c r="AW190" s="163"/>
      <c r="AX190" s="163"/>
      <c r="AY190" s="173"/>
      <c r="AZ190" s="163"/>
      <c r="BA190" s="163"/>
      <c r="BB190" s="173"/>
      <c r="BC190" s="163"/>
      <c r="BD190" s="127"/>
      <c r="BE190" s="127"/>
      <c r="BF190" s="127"/>
      <c r="BG190" s="127"/>
      <c r="BH190" s="127"/>
      <c r="BI190" s="127"/>
      <c r="BJ190" s="127"/>
      <c r="BK190" s="127"/>
      <c r="BL190" s="127"/>
      <c r="BM190" s="127"/>
      <c r="BN190" s="127"/>
    </row>
    <row r="191" spans="1:66" s="142" customFormat="1" ht="23.25" x14ac:dyDescent="0.25">
      <c r="A191" s="181"/>
      <c r="B191" s="175" t="s">
        <v>309</v>
      </c>
      <c r="C191" s="282" t="s">
        <v>310</v>
      </c>
      <c r="D191" s="282"/>
      <c r="E191" s="282"/>
      <c r="F191" s="282"/>
      <c r="G191" s="282"/>
      <c r="H191" s="176" t="s">
        <v>116</v>
      </c>
      <c r="I191" s="178">
        <v>3.16</v>
      </c>
      <c r="J191" s="177"/>
      <c r="K191" s="178">
        <v>6.32</v>
      </c>
      <c r="L191" s="182"/>
      <c r="M191" s="183"/>
      <c r="N191" s="184">
        <v>3.59</v>
      </c>
      <c r="O191" s="177"/>
      <c r="P191" s="180">
        <v>22.69</v>
      </c>
      <c r="Q191" s="185"/>
      <c r="R191" s="185"/>
      <c r="S191"/>
      <c r="T191"/>
      <c r="U191"/>
      <c r="V191"/>
      <c r="W191"/>
      <c r="X191"/>
      <c r="Y191"/>
      <c r="Z191"/>
      <c r="AA191"/>
      <c r="AB191" s="127"/>
      <c r="AC191" s="127"/>
      <c r="AD191" s="127"/>
      <c r="AE191" s="127"/>
      <c r="AF191" s="127"/>
      <c r="AG191" s="127"/>
      <c r="AH191" s="127"/>
      <c r="AI191" s="127"/>
      <c r="AJ191" s="127"/>
      <c r="AK191" s="127"/>
      <c r="AL191" s="127"/>
      <c r="AM191" s="127"/>
      <c r="AN191" s="163"/>
      <c r="AO191" s="163"/>
      <c r="AP191" s="173"/>
      <c r="AQ191" s="127"/>
      <c r="AR191" s="127" t="s">
        <v>310</v>
      </c>
      <c r="AS191" s="127"/>
      <c r="AT191" s="163"/>
      <c r="AU191" s="127"/>
      <c r="AV191" s="127"/>
      <c r="AW191" s="163"/>
      <c r="AX191" s="163"/>
      <c r="AY191" s="173"/>
      <c r="AZ191" s="163"/>
      <c r="BA191" s="163"/>
      <c r="BB191" s="173"/>
      <c r="BC191" s="163"/>
      <c r="BD191" s="127"/>
      <c r="BE191" s="127"/>
      <c r="BF191" s="127"/>
      <c r="BG191" s="127"/>
      <c r="BH191" s="127"/>
      <c r="BI191" s="127"/>
      <c r="BJ191" s="127"/>
      <c r="BK191" s="127"/>
      <c r="BL191" s="127"/>
      <c r="BM191" s="127"/>
      <c r="BN191" s="127"/>
    </row>
    <row r="192" spans="1:66" s="142" customFormat="1" ht="15" x14ac:dyDescent="0.25">
      <c r="A192" s="191"/>
      <c r="B192" s="172"/>
      <c r="C192" s="313" t="s">
        <v>46</v>
      </c>
      <c r="D192" s="313"/>
      <c r="E192" s="313"/>
      <c r="F192" s="313"/>
      <c r="G192" s="313"/>
      <c r="H192" s="166"/>
      <c r="I192" s="167"/>
      <c r="J192" s="167"/>
      <c r="K192" s="167"/>
      <c r="L192" s="169"/>
      <c r="M192" s="167"/>
      <c r="N192" s="192"/>
      <c r="O192" s="167"/>
      <c r="P192" s="193">
        <v>2767.49</v>
      </c>
      <c r="Q192" s="185"/>
      <c r="R192" s="185"/>
      <c r="S192"/>
      <c r="T192"/>
      <c r="U192"/>
      <c r="V192"/>
      <c r="W192"/>
      <c r="X192"/>
      <c r="Y192"/>
      <c r="Z192"/>
      <c r="AA192"/>
      <c r="AB192" s="127"/>
      <c r="AC192" s="127"/>
      <c r="AD192" s="127"/>
      <c r="AE192" s="127"/>
      <c r="AF192" s="127"/>
      <c r="AG192" s="127"/>
      <c r="AH192" s="127"/>
      <c r="AI192" s="127"/>
      <c r="AJ192" s="127"/>
      <c r="AK192" s="127"/>
      <c r="AL192" s="127"/>
      <c r="AM192" s="127"/>
      <c r="AN192" s="163"/>
      <c r="AO192" s="163"/>
      <c r="AP192" s="173"/>
      <c r="AQ192" s="127"/>
      <c r="AR192" s="127"/>
      <c r="AS192" s="127"/>
      <c r="AT192" s="163" t="s">
        <v>46</v>
      </c>
      <c r="AU192" s="127"/>
      <c r="AV192" s="127"/>
      <c r="AW192" s="163"/>
      <c r="AX192" s="163"/>
      <c r="AY192" s="173"/>
      <c r="AZ192" s="163"/>
      <c r="BA192" s="163"/>
      <c r="BB192" s="173"/>
      <c r="BC192" s="163"/>
      <c r="BD192" s="127"/>
      <c r="BE192" s="127"/>
      <c r="BF192" s="127"/>
      <c r="BG192" s="127"/>
      <c r="BH192" s="127"/>
      <c r="BI192" s="127"/>
      <c r="BJ192" s="127"/>
      <c r="BK192" s="127"/>
      <c r="BL192" s="127"/>
      <c r="BM192" s="127"/>
      <c r="BN192" s="127"/>
    </row>
    <row r="193" spans="1:66" s="142" customFormat="1" ht="15" x14ac:dyDescent="0.25">
      <c r="A193" s="189" t="s">
        <v>356</v>
      </c>
      <c r="B193" s="175" t="s">
        <v>148</v>
      </c>
      <c r="C193" s="282" t="s">
        <v>149</v>
      </c>
      <c r="D193" s="282"/>
      <c r="E193" s="282"/>
      <c r="F193" s="282"/>
      <c r="G193" s="282"/>
      <c r="H193" s="176" t="s">
        <v>48</v>
      </c>
      <c r="I193" s="194">
        <v>2</v>
      </c>
      <c r="J193" s="177"/>
      <c r="K193" s="194">
        <v>2</v>
      </c>
      <c r="L193" s="179"/>
      <c r="M193" s="177"/>
      <c r="N193" s="179"/>
      <c r="O193" s="177"/>
      <c r="P193" s="186">
        <v>43.92</v>
      </c>
      <c r="Q193"/>
      <c r="R193"/>
      <c r="S193"/>
      <c r="T193"/>
      <c r="U193"/>
      <c r="V193"/>
      <c r="W193"/>
      <c r="X193"/>
      <c r="Y193"/>
      <c r="Z193"/>
      <c r="AA193"/>
      <c r="AB193" s="127"/>
      <c r="AC193" s="127"/>
      <c r="AD193" s="127"/>
      <c r="AE193" s="127"/>
      <c r="AF193" s="127"/>
      <c r="AG193" s="127"/>
      <c r="AH193" s="127"/>
      <c r="AI193" s="127"/>
      <c r="AJ193" s="127"/>
      <c r="AK193" s="127"/>
      <c r="AL193" s="127"/>
      <c r="AM193" s="127"/>
      <c r="AN193" s="163"/>
      <c r="AO193" s="163"/>
      <c r="AP193" s="173"/>
      <c r="AQ193" s="127"/>
      <c r="AR193" s="127"/>
      <c r="AS193" s="127"/>
      <c r="AT193" s="163"/>
      <c r="AU193" s="127" t="s">
        <v>149</v>
      </c>
      <c r="AV193" s="127"/>
      <c r="AW193" s="163"/>
      <c r="AX193" s="163"/>
      <c r="AY193" s="173"/>
      <c r="AZ193" s="163"/>
      <c r="BA193" s="163"/>
      <c r="BB193" s="173"/>
      <c r="BC193" s="163"/>
      <c r="BD193" s="127"/>
      <c r="BE193" s="127"/>
      <c r="BF193" s="127"/>
      <c r="BG193" s="127"/>
      <c r="BH193" s="127"/>
      <c r="BI193" s="127"/>
      <c r="BJ193" s="127"/>
      <c r="BK193" s="127"/>
      <c r="BL193" s="127"/>
      <c r="BM193" s="127"/>
      <c r="BN193" s="127"/>
    </row>
    <row r="194" spans="1:66" s="142" customFormat="1" ht="15" x14ac:dyDescent="0.25">
      <c r="A194" s="189"/>
      <c r="B194" s="175"/>
      <c r="C194" s="282" t="s">
        <v>47</v>
      </c>
      <c r="D194" s="282"/>
      <c r="E194" s="282"/>
      <c r="F194" s="282"/>
      <c r="G194" s="282"/>
      <c r="H194" s="176"/>
      <c r="I194" s="177"/>
      <c r="J194" s="177"/>
      <c r="K194" s="177"/>
      <c r="L194" s="179"/>
      <c r="M194" s="177"/>
      <c r="N194" s="179"/>
      <c r="O194" s="177"/>
      <c r="P194" s="180">
        <v>2744.8</v>
      </c>
      <c r="Q194"/>
      <c r="R194"/>
      <c r="S194"/>
      <c r="T194"/>
      <c r="U194"/>
      <c r="V194"/>
      <c r="W194"/>
      <c r="X194"/>
      <c r="Y194"/>
      <c r="Z194"/>
      <c r="AA194"/>
      <c r="AB194" s="127"/>
      <c r="AC194" s="127"/>
      <c r="AD194" s="127"/>
      <c r="AE194" s="127"/>
      <c r="AF194" s="127"/>
      <c r="AG194" s="127"/>
      <c r="AH194" s="127"/>
      <c r="AI194" s="127"/>
      <c r="AJ194" s="127"/>
      <c r="AK194" s="127"/>
      <c r="AL194" s="127"/>
      <c r="AM194" s="127"/>
      <c r="AN194" s="163"/>
      <c r="AO194" s="163"/>
      <c r="AP194" s="173"/>
      <c r="AQ194" s="127"/>
      <c r="AR194" s="127"/>
      <c r="AS194" s="127"/>
      <c r="AT194" s="163"/>
      <c r="AU194" s="127"/>
      <c r="AV194" s="127" t="s">
        <v>47</v>
      </c>
      <c r="AW194" s="163"/>
      <c r="AX194" s="163"/>
      <c r="AY194" s="173"/>
      <c r="AZ194" s="163"/>
      <c r="BA194" s="163"/>
      <c r="BB194" s="173"/>
      <c r="BC194" s="163"/>
      <c r="BD194" s="127"/>
      <c r="BE194" s="127"/>
      <c r="BF194" s="127"/>
      <c r="BG194" s="127"/>
      <c r="BH194" s="127"/>
      <c r="BI194" s="127"/>
      <c r="BJ194" s="127"/>
      <c r="BK194" s="127"/>
      <c r="BL194" s="127"/>
      <c r="BM194" s="127"/>
      <c r="BN194" s="127"/>
    </row>
    <row r="195" spans="1:66" s="142" customFormat="1" ht="15" x14ac:dyDescent="0.25">
      <c r="A195" s="189"/>
      <c r="B195" s="175" t="s">
        <v>311</v>
      </c>
      <c r="C195" s="282" t="s">
        <v>312</v>
      </c>
      <c r="D195" s="282"/>
      <c r="E195" s="282"/>
      <c r="F195" s="282"/>
      <c r="G195" s="282"/>
      <c r="H195" s="176" t="s">
        <v>48</v>
      </c>
      <c r="I195" s="194">
        <v>95</v>
      </c>
      <c r="J195" s="177"/>
      <c r="K195" s="194">
        <v>95</v>
      </c>
      <c r="L195" s="179"/>
      <c r="M195" s="177"/>
      <c r="N195" s="179"/>
      <c r="O195" s="177"/>
      <c r="P195" s="180">
        <v>2607.56</v>
      </c>
      <c r="Q195"/>
      <c r="R195"/>
      <c r="S195"/>
      <c r="T195"/>
      <c r="U195"/>
      <c r="V195"/>
      <c r="W195"/>
      <c r="X195"/>
      <c r="Y195"/>
      <c r="Z195"/>
      <c r="AA195"/>
      <c r="AB195" s="127"/>
      <c r="AC195" s="127"/>
      <c r="AD195" s="127"/>
      <c r="AE195" s="127"/>
      <c r="AF195" s="127"/>
      <c r="AG195" s="127"/>
      <c r="AH195" s="127"/>
      <c r="AI195" s="127"/>
      <c r="AJ195" s="127"/>
      <c r="AK195" s="127"/>
      <c r="AL195" s="127"/>
      <c r="AM195" s="127"/>
      <c r="AN195" s="163"/>
      <c r="AO195" s="163"/>
      <c r="AP195" s="173"/>
      <c r="AQ195" s="127"/>
      <c r="AR195" s="127"/>
      <c r="AS195" s="127"/>
      <c r="AT195" s="163"/>
      <c r="AU195" s="127"/>
      <c r="AV195" s="127" t="s">
        <v>312</v>
      </c>
      <c r="AW195" s="163"/>
      <c r="AX195" s="163"/>
      <c r="AY195" s="173"/>
      <c r="AZ195" s="163"/>
      <c r="BA195" s="163"/>
      <c r="BB195" s="173"/>
      <c r="BC195" s="163"/>
      <c r="BD195" s="127"/>
      <c r="BE195" s="127"/>
      <c r="BF195" s="127"/>
      <c r="BG195" s="127"/>
      <c r="BH195" s="127"/>
      <c r="BI195" s="127"/>
      <c r="BJ195" s="127"/>
      <c r="BK195" s="127"/>
      <c r="BL195" s="127"/>
      <c r="BM195" s="127"/>
      <c r="BN195" s="127"/>
    </row>
    <row r="196" spans="1:66" s="142" customFormat="1" ht="15" x14ac:dyDescent="0.25">
      <c r="A196" s="189"/>
      <c r="B196" s="175" t="s">
        <v>313</v>
      </c>
      <c r="C196" s="282" t="s">
        <v>314</v>
      </c>
      <c r="D196" s="282"/>
      <c r="E196" s="282"/>
      <c r="F196" s="282"/>
      <c r="G196" s="282"/>
      <c r="H196" s="176" t="s">
        <v>48</v>
      </c>
      <c r="I196" s="194">
        <v>53</v>
      </c>
      <c r="J196" s="177"/>
      <c r="K196" s="194">
        <v>53</v>
      </c>
      <c r="L196" s="179"/>
      <c r="M196" s="177"/>
      <c r="N196" s="179"/>
      <c r="O196" s="177"/>
      <c r="P196" s="180">
        <v>1454.74</v>
      </c>
      <c r="Q196"/>
      <c r="R196"/>
      <c r="S196"/>
      <c r="T196"/>
      <c r="U196"/>
      <c r="V196"/>
      <c r="W196"/>
      <c r="X196"/>
      <c r="Y196"/>
      <c r="Z196"/>
      <c r="AA196"/>
      <c r="AB196" s="127"/>
      <c r="AC196" s="127"/>
      <c r="AD196" s="127"/>
      <c r="AE196" s="127"/>
      <c r="AF196" s="127"/>
      <c r="AG196" s="127"/>
      <c r="AH196" s="127"/>
      <c r="AI196" s="127"/>
      <c r="AJ196" s="127"/>
      <c r="AK196" s="127"/>
      <c r="AL196" s="127"/>
      <c r="AM196" s="127"/>
      <c r="AN196" s="163"/>
      <c r="AO196" s="163"/>
      <c r="AP196" s="173"/>
      <c r="AQ196" s="127"/>
      <c r="AR196" s="127"/>
      <c r="AS196" s="127"/>
      <c r="AT196" s="163"/>
      <c r="AU196" s="127"/>
      <c r="AV196" s="127" t="s">
        <v>314</v>
      </c>
      <c r="AW196" s="163"/>
      <c r="AX196" s="163"/>
      <c r="AY196" s="173"/>
      <c r="AZ196" s="163"/>
      <c r="BA196" s="163"/>
      <c r="BB196" s="173"/>
      <c r="BC196" s="163"/>
      <c r="BD196" s="127"/>
      <c r="BE196" s="127"/>
      <c r="BF196" s="127"/>
      <c r="BG196" s="127"/>
      <c r="BH196" s="127"/>
      <c r="BI196" s="127"/>
      <c r="BJ196" s="127"/>
      <c r="BK196" s="127"/>
      <c r="BL196" s="127"/>
      <c r="BM196" s="127"/>
      <c r="BN196" s="127"/>
    </row>
    <row r="197" spans="1:66" s="142" customFormat="1" ht="15" x14ac:dyDescent="0.25">
      <c r="A197" s="195"/>
      <c r="B197" s="196"/>
      <c r="C197" s="313" t="s">
        <v>49</v>
      </c>
      <c r="D197" s="313"/>
      <c r="E197" s="313"/>
      <c r="F197" s="313"/>
      <c r="G197" s="313"/>
      <c r="H197" s="166"/>
      <c r="I197" s="167"/>
      <c r="J197" s="167"/>
      <c r="K197" s="167"/>
      <c r="L197" s="169"/>
      <c r="M197" s="167"/>
      <c r="N197" s="192">
        <v>3436.86</v>
      </c>
      <c r="O197" s="167"/>
      <c r="P197" s="193">
        <v>6873.71</v>
      </c>
      <c r="Q197"/>
      <c r="R197"/>
      <c r="S197"/>
      <c r="T197"/>
      <c r="U197"/>
      <c r="V197"/>
      <c r="W197"/>
      <c r="X197"/>
      <c r="Y197"/>
      <c r="Z197"/>
      <c r="AA197"/>
      <c r="AB197" s="127"/>
      <c r="AC197" s="127"/>
      <c r="AD197" s="127"/>
      <c r="AE197" s="127"/>
      <c r="AF197" s="127"/>
      <c r="AG197" s="127"/>
      <c r="AH197" s="127"/>
      <c r="AI197" s="127"/>
      <c r="AJ197" s="127"/>
      <c r="AK197" s="127"/>
      <c r="AL197" s="127"/>
      <c r="AM197" s="127"/>
      <c r="AN197" s="163"/>
      <c r="AO197" s="163"/>
      <c r="AP197" s="173"/>
      <c r="AQ197" s="127"/>
      <c r="AR197" s="127"/>
      <c r="AS197" s="127"/>
      <c r="AT197" s="163"/>
      <c r="AU197" s="127"/>
      <c r="AV197" s="127"/>
      <c r="AW197" s="163" t="s">
        <v>49</v>
      </c>
      <c r="AX197" s="163"/>
      <c r="AY197" s="173"/>
      <c r="AZ197" s="163"/>
      <c r="BA197" s="163"/>
      <c r="BB197" s="173"/>
      <c r="BC197" s="163"/>
      <c r="BD197" s="127"/>
      <c r="BE197" s="127"/>
      <c r="BF197" s="127"/>
      <c r="BG197" s="127"/>
      <c r="BH197" s="127"/>
      <c r="BI197" s="127"/>
      <c r="BJ197" s="127"/>
      <c r="BK197" s="127"/>
      <c r="BL197" s="127"/>
      <c r="BM197" s="127"/>
      <c r="BN197" s="127"/>
    </row>
    <row r="198" spans="1:66" s="142" customFormat="1" ht="15" x14ac:dyDescent="0.25">
      <c r="A198" s="307" t="s">
        <v>357</v>
      </c>
      <c r="B198" s="308"/>
      <c r="C198" s="308"/>
      <c r="D198" s="308"/>
      <c r="E198" s="308"/>
      <c r="F198" s="308"/>
      <c r="G198" s="308"/>
      <c r="H198" s="308"/>
      <c r="I198" s="308"/>
      <c r="J198" s="308"/>
      <c r="K198" s="308"/>
      <c r="L198" s="308"/>
      <c r="M198" s="308"/>
      <c r="N198" s="308"/>
      <c r="O198" s="308"/>
      <c r="P198" s="309"/>
      <c r="Q198"/>
      <c r="R198"/>
      <c r="S198"/>
      <c r="T198"/>
      <c r="U198"/>
      <c r="V198"/>
      <c r="W198"/>
      <c r="X198"/>
      <c r="Y198"/>
      <c r="Z198"/>
      <c r="AA198"/>
      <c r="AB198" s="127"/>
      <c r="AC198" s="127"/>
      <c r="AD198" s="127"/>
      <c r="AE198" s="127"/>
      <c r="AF198" s="127"/>
      <c r="AG198" s="127"/>
      <c r="AH198" s="127"/>
      <c r="AI198" s="127"/>
      <c r="AJ198" s="127"/>
      <c r="AK198" s="127"/>
      <c r="AL198" s="127"/>
      <c r="AM198" s="127"/>
      <c r="AN198" s="163"/>
      <c r="AO198" s="163"/>
      <c r="AP198" s="173"/>
      <c r="AQ198" s="127"/>
      <c r="AR198" s="127"/>
      <c r="AS198" s="127"/>
      <c r="AT198" s="163"/>
      <c r="AU198" s="127"/>
      <c r="AV198" s="127"/>
      <c r="AW198" s="163"/>
      <c r="AX198" s="163"/>
      <c r="AY198" s="173"/>
      <c r="AZ198" s="163"/>
      <c r="BA198" s="163"/>
      <c r="BB198" s="173"/>
      <c r="BC198" s="163" t="s">
        <v>357</v>
      </c>
      <c r="BD198" s="127"/>
      <c r="BE198" s="127"/>
      <c r="BF198" s="127"/>
      <c r="BG198" s="127"/>
      <c r="BH198" s="127"/>
      <c r="BI198" s="127"/>
      <c r="BJ198" s="127"/>
      <c r="BK198" s="127"/>
      <c r="BL198" s="127"/>
      <c r="BM198" s="127"/>
      <c r="BN198" s="127"/>
    </row>
    <row r="199" spans="1:66" s="142" customFormat="1" ht="23.25" x14ac:dyDescent="0.25">
      <c r="A199" s="164" t="s">
        <v>153</v>
      </c>
      <c r="B199" s="165" t="s">
        <v>331</v>
      </c>
      <c r="C199" s="310" t="s">
        <v>332</v>
      </c>
      <c r="D199" s="310"/>
      <c r="E199" s="310"/>
      <c r="F199" s="310"/>
      <c r="G199" s="310"/>
      <c r="H199" s="166" t="s">
        <v>115</v>
      </c>
      <c r="I199" s="167">
        <v>2</v>
      </c>
      <c r="J199" s="168">
        <v>1</v>
      </c>
      <c r="K199" s="168">
        <v>2</v>
      </c>
      <c r="L199" s="169"/>
      <c r="M199" s="167"/>
      <c r="N199" s="169"/>
      <c r="O199" s="167"/>
      <c r="P199" s="170"/>
      <c r="Q199"/>
      <c r="R199"/>
      <c r="S199"/>
      <c r="T199"/>
      <c r="U199"/>
      <c r="V199"/>
      <c r="W199"/>
      <c r="X199"/>
      <c r="Y199"/>
      <c r="Z199"/>
      <c r="AA199"/>
      <c r="AB199" s="127"/>
      <c r="AC199" s="127"/>
      <c r="AD199" s="127"/>
      <c r="AE199" s="127"/>
      <c r="AF199" s="127"/>
      <c r="AG199" s="127"/>
      <c r="AH199" s="127"/>
      <c r="AI199" s="127"/>
      <c r="AJ199" s="127"/>
      <c r="AK199" s="127"/>
      <c r="AL199" s="127"/>
      <c r="AM199" s="127"/>
      <c r="AN199" s="163"/>
      <c r="AO199" s="163" t="s">
        <v>332</v>
      </c>
      <c r="AP199" s="173"/>
      <c r="AQ199" s="127"/>
      <c r="AR199" s="127"/>
      <c r="AS199" s="127"/>
      <c r="AT199" s="163"/>
      <c r="AU199" s="127"/>
      <c r="AV199" s="127"/>
      <c r="AW199" s="163"/>
      <c r="AX199" s="163"/>
      <c r="AY199" s="173"/>
      <c r="AZ199" s="163"/>
      <c r="BA199" s="163"/>
      <c r="BB199" s="173"/>
      <c r="BC199" s="163"/>
      <c r="BD199" s="127"/>
      <c r="BE199" s="127"/>
      <c r="BF199" s="127"/>
      <c r="BG199" s="127"/>
      <c r="BH199" s="127"/>
      <c r="BI199" s="127"/>
      <c r="BJ199" s="127"/>
      <c r="BK199" s="127"/>
      <c r="BL199" s="127"/>
      <c r="BM199" s="127"/>
      <c r="BN199" s="127"/>
    </row>
    <row r="200" spans="1:66" s="142" customFormat="1" ht="22.5" x14ac:dyDescent="0.25">
      <c r="A200" s="171"/>
      <c r="B200" s="172" t="s">
        <v>139</v>
      </c>
      <c r="C200" s="311" t="s">
        <v>140</v>
      </c>
      <c r="D200" s="311"/>
      <c r="E200" s="311"/>
      <c r="F200" s="311"/>
      <c r="G200" s="311"/>
      <c r="H200" s="311"/>
      <c r="I200" s="311"/>
      <c r="J200" s="311"/>
      <c r="K200" s="311"/>
      <c r="L200" s="311"/>
      <c r="M200" s="311"/>
      <c r="N200" s="311"/>
      <c r="O200" s="311"/>
      <c r="P200" s="312"/>
      <c r="Q200"/>
      <c r="R200"/>
      <c r="S200"/>
      <c r="T200"/>
      <c r="U200"/>
      <c r="V200"/>
      <c r="W200"/>
      <c r="X200"/>
      <c r="Y200"/>
      <c r="Z200"/>
      <c r="AA200"/>
      <c r="AB200" s="127"/>
      <c r="AC200" s="127"/>
      <c r="AD200" s="127"/>
      <c r="AE200" s="127"/>
      <c r="AF200" s="127"/>
      <c r="AG200" s="127"/>
      <c r="AH200" s="127"/>
      <c r="AI200" s="127"/>
      <c r="AJ200" s="127"/>
      <c r="AK200" s="127"/>
      <c r="AL200" s="127"/>
      <c r="AM200" s="127"/>
      <c r="AN200" s="163"/>
      <c r="AO200" s="163"/>
      <c r="AP200" s="173" t="s">
        <v>140</v>
      </c>
      <c r="AQ200" s="127"/>
      <c r="AR200" s="127"/>
      <c r="AS200" s="127"/>
      <c r="AT200" s="163"/>
      <c r="AU200" s="127"/>
      <c r="AV200" s="127"/>
      <c r="AW200" s="163"/>
      <c r="AX200" s="163"/>
      <c r="AY200" s="173"/>
      <c r="AZ200" s="163"/>
      <c r="BA200" s="163"/>
      <c r="BB200" s="173"/>
      <c r="BC200" s="163"/>
      <c r="BD200" s="127"/>
      <c r="BE200" s="127"/>
      <c r="BF200" s="127"/>
      <c r="BG200" s="127"/>
      <c r="BH200" s="127"/>
      <c r="BI200" s="127"/>
      <c r="BJ200" s="127"/>
      <c r="BK200" s="127"/>
      <c r="BL200" s="127"/>
      <c r="BM200" s="127"/>
      <c r="BN200" s="127"/>
    </row>
    <row r="201" spans="1:66" s="142" customFormat="1" ht="15" x14ac:dyDescent="0.25">
      <c r="A201" s="174"/>
      <c r="B201" s="175" t="s">
        <v>44</v>
      </c>
      <c r="C201" s="282" t="s">
        <v>141</v>
      </c>
      <c r="D201" s="282"/>
      <c r="E201" s="282"/>
      <c r="F201" s="282"/>
      <c r="G201" s="282"/>
      <c r="H201" s="176" t="s">
        <v>135</v>
      </c>
      <c r="I201" s="177"/>
      <c r="J201" s="177"/>
      <c r="K201" s="178">
        <v>4.12</v>
      </c>
      <c r="L201" s="179"/>
      <c r="M201" s="177"/>
      <c r="N201" s="179"/>
      <c r="O201" s="177"/>
      <c r="P201" s="180">
        <v>1346.52</v>
      </c>
      <c r="Q201"/>
      <c r="R201"/>
      <c r="S201"/>
      <c r="T201"/>
      <c r="U201"/>
      <c r="V201"/>
      <c r="W201"/>
      <c r="X201"/>
      <c r="Y201"/>
      <c r="Z201"/>
      <c r="AA201"/>
      <c r="AB201" s="127"/>
      <c r="AC201" s="127"/>
      <c r="AD201" s="127"/>
      <c r="AE201" s="127"/>
      <c r="AF201" s="127"/>
      <c r="AG201" s="127"/>
      <c r="AH201" s="127"/>
      <c r="AI201" s="127"/>
      <c r="AJ201" s="127"/>
      <c r="AK201" s="127"/>
      <c r="AL201" s="127"/>
      <c r="AM201" s="127"/>
      <c r="AN201" s="163"/>
      <c r="AO201" s="163"/>
      <c r="AP201" s="173"/>
      <c r="AQ201" s="127" t="s">
        <v>141</v>
      </c>
      <c r="AR201" s="127"/>
      <c r="AS201" s="127"/>
      <c r="AT201" s="163"/>
      <c r="AU201" s="127"/>
      <c r="AV201" s="127"/>
      <c r="AW201" s="163"/>
      <c r="AX201" s="163"/>
      <c r="AY201" s="173"/>
      <c r="AZ201" s="163"/>
      <c r="BA201" s="163"/>
      <c r="BB201" s="173"/>
      <c r="BC201" s="163"/>
      <c r="BD201" s="127"/>
      <c r="BE201" s="127"/>
      <c r="BF201" s="127"/>
      <c r="BG201" s="127"/>
      <c r="BH201" s="127"/>
      <c r="BI201" s="127"/>
      <c r="BJ201" s="127"/>
      <c r="BK201" s="127"/>
      <c r="BL201" s="127"/>
      <c r="BM201" s="127"/>
      <c r="BN201" s="127"/>
    </row>
    <row r="202" spans="1:66" s="142" customFormat="1" ht="15" x14ac:dyDescent="0.25">
      <c r="A202" s="181"/>
      <c r="B202" s="175" t="s">
        <v>300</v>
      </c>
      <c r="C202" s="282" t="s">
        <v>301</v>
      </c>
      <c r="D202" s="282"/>
      <c r="E202" s="282"/>
      <c r="F202" s="282"/>
      <c r="G202" s="282"/>
      <c r="H202" s="176" t="s">
        <v>135</v>
      </c>
      <c r="I202" s="178">
        <v>2.06</v>
      </c>
      <c r="J202" s="177"/>
      <c r="K202" s="178">
        <v>4.12</v>
      </c>
      <c r="L202" s="182"/>
      <c r="M202" s="183"/>
      <c r="N202" s="184">
        <v>261.45999999999998</v>
      </c>
      <c r="O202" s="178">
        <v>1.25</v>
      </c>
      <c r="P202" s="180">
        <v>1346.52</v>
      </c>
      <c r="Q202" s="185"/>
      <c r="R202" s="185"/>
      <c r="S202"/>
      <c r="T202"/>
      <c r="U202"/>
      <c r="V202"/>
      <c r="W202"/>
      <c r="X202"/>
      <c r="Y202"/>
      <c r="Z202"/>
      <c r="AA202"/>
      <c r="AB202" s="127"/>
      <c r="AC202" s="127"/>
      <c r="AD202" s="127"/>
      <c r="AE202" s="127"/>
      <c r="AF202" s="127"/>
      <c r="AG202" s="127"/>
      <c r="AH202" s="127"/>
      <c r="AI202" s="127"/>
      <c r="AJ202" s="127"/>
      <c r="AK202" s="127"/>
      <c r="AL202" s="127"/>
      <c r="AM202" s="127"/>
      <c r="AN202" s="163"/>
      <c r="AO202" s="163"/>
      <c r="AP202" s="173"/>
      <c r="AQ202" s="127"/>
      <c r="AR202" s="127" t="s">
        <v>301</v>
      </c>
      <c r="AS202" s="127"/>
      <c r="AT202" s="163"/>
      <c r="AU202" s="127"/>
      <c r="AV202" s="127"/>
      <c r="AW202" s="163"/>
      <c r="AX202" s="163"/>
      <c r="AY202" s="173"/>
      <c r="AZ202" s="163"/>
      <c r="BA202" s="163"/>
      <c r="BB202" s="173"/>
      <c r="BC202" s="163"/>
      <c r="BD202" s="127"/>
      <c r="BE202" s="127"/>
      <c r="BF202" s="127"/>
      <c r="BG202" s="127"/>
      <c r="BH202" s="127"/>
      <c r="BI202" s="127"/>
      <c r="BJ202" s="127"/>
      <c r="BK202" s="127"/>
      <c r="BL202" s="127"/>
      <c r="BM202" s="127"/>
      <c r="BN202" s="127"/>
    </row>
    <row r="203" spans="1:66" s="142" customFormat="1" ht="15" x14ac:dyDescent="0.25">
      <c r="A203" s="174"/>
      <c r="B203" s="175" t="s">
        <v>45</v>
      </c>
      <c r="C203" s="282" t="s">
        <v>133</v>
      </c>
      <c r="D203" s="282"/>
      <c r="E203" s="282"/>
      <c r="F203" s="282"/>
      <c r="G203" s="282"/>
      <c r="H203" s="176"/>
      <c r="I203" s="177"/>
      <c r="J203" s="177"/>
      <c r="K203" s="177"/>
      <c r="L203" s="179"/>
      <c r="M203" s="177"/>
      <c r="N203" s="179"/>
      <c r="O203" s="177"/>
      <c r="P203" s="186">
        <v>11.66</v>
      </c>
      <c r="Q203"/>
      <c r="R203"/>
      <c r="S203"/>
      <c r="T203"/>
      <c r="U203"/>
      <c r="V203"/>
      <c r="W203"/>
      <c r="X203"/>
      <c r="Y203"/>
      <c r="Z203"/>
      <c r="AA203"/>
      <c r="AB203" s="127"/>
      <c r="AC203" s="127"/>
      <c r="AD203" s="127"/>
      <c r="AE203" s="127"/>
      <c r="AF203" s="127"/>
      <c r="AG203" s="127"/>
      <c r="AH203" s="127"/>
      <c r="AI203" s="127"/>
      <c r="AJ203" s="127"/>
      <c r="AK203" s="127"/>
      <c r="AL203" s="127"/>
      <c r="AM203" s="127"/>
      <c r="AN203" s="163"/>
      <c r="AO203" s="163"/>
      <c r="AP203" s="173"/>
      <c r="AQ203" s="127" t="s">
        <v>133</v>
      </c>
      <c r="AR203" s="127"/>
      <c r="AS203" s="127"/>
      <c r="AT203" s="163"/>
      <c r="AU203" s="127"/>
      <c r="AV203" s="127"/>
      <c r="AW203" s="163"/>
      <c r="AX203" s="163"/>
      <c r="AY203" s="173"/>
      <c r="AZ203" s="163"/>
      <c r="BA203" s="163"/>
      <c r="BB203" s="173"/>
      <c r="BC203" s="163"/>
      <c r="BD203" s="127"/>
      <c r="BE203" s="127"/>
      <c r="BF203" s="127"/>
      <c r="BG203" s="127"/>
      <c r="BH203" s="127"/>
      <c r="BI203" s="127"/>
      <c r="BJ203" s="127"/>
      <c r="BK203" s="127"/>
      <c r="BL203" s="127"/>
      <c r="BM203" s="127"/>
      <c r="BN203" s="127"/>
    </row>
    <row r="204" spans="1:66" s="142" customFormat="1" ht="15" x14ac:dyDescent="0.25">
      <c r="A204" s="174"/>
      <c r="B204" s="175"/>
      <c r="C204" s="282" t="s">
        <v>134</v>
      </c>
      <c r="D204" s="282"/>
      <c r="E204" s="282"/>
      <c r="F204" s="282"/>
      <c r="G204" s="282"/>
      <c r="H204" s="176" t="s">
        <v>135</v>
      </c>
      <c r="I204" s="177"/>
      <c r="J204" s="177"/>
      <c r="K204" s="178">
        <v>0.02</v>
      </c>
      <c r="L204" s="179"/>
      <c r="M204" s="177"/>
      <c r="N204" s="179"/>
      <c r="O204" s="177"/>
      <c r="P204" s="186">
        <v>7.27</v>
      </c>
      <c r="Q204"/>
      <c r="R204"/>
      <c r="S204"/>
      <c r="T204"/>
      <c r="U204"/>
      <c r="V204"/>
      <c r="W204"/>
      <c r="X204"/>
      <c r="Y204"/>
      <c r="Z204"/>
      <c r="AA204"/>
      <c r="AB204" s="127"/>
      <c r="AC204" s="127"/>
      <c r="AD204" s="127"/>
      <c r="AE204" s="127"/>
      <c r="AF204" s="127"/>
      <c r="AG204" s="127"/>
      <c r="AH204" s="127"/>
      <c r="AI204" s="127"/>
      <c r="AJ204" s="127"/>
      <c r="AK204" s="127"/>
      <c r="AL204" s="127"/>
      <c r="AM204" s="127"/>
      <c r="AN204" s="163"/>
      <c r="AO204" s="163"/>
      <c r="AP204" s="173"/>
      <c r="AQ204" s="127" t="s">
        <v>134</v>
      </c>
      <c r="AR204" s="127"/>
      <c r="AS204" s="127"/>
      <c r="AT204" s="163"/>
      <c r="AU204" s="127"/>
      <c r="AV204" s="127"/>
      <c r="AW204" s="163"/>
      <c r="AX204" s="163"/>
      <c r="AY204" s="173"/>
      <c r="AZ204" s="163"/>
      <c r="BA204" s="163"/>
      <c r="BB204" s="173"/>
      <c r="BC204" s="163"/>
      <c r="BD204" s="127"/>
      <c r="BE204" s="127"/>
      <c r="BF204" s="127"/>
      <c r="BG204" s="127"/>
      <c r="BH204" s="127"/>
      <c r="BI204" s="127"/>
      <c r="BJ204" s="127"/>
      <c r="BK204" s="127"/>
      <c r="BL204" s="127"/>
      <c r="BM204" s="127"/>
      <c r="BN204" s="127"/>
    </row>
    <row r="205" spans="1:66" s="142" customFormat="1" ht="15" x14ac:dyDescent="0.25">
      <c r="A205" s="181"/>
      <c r="B205" s="175" t="s">
        <v>143</v>
      </c>
      <c r="C205" s="282" t="s">
        <v>144</v>
      </c>
      <c r="D205" s="282"/>
      <c r="E205" s="282"/>
      <c r="F205" s="282"/>
      <c r="G205" s="282"/>
      <c r="H205" s="176" t="s">
        <v>136</v>
      </c>
      <c r="I205" s="178">
        <v>0.01</v>
      </c>
      <c r="J205" s="177"/>
      <c r="K205" s="178">
        <v>0.02</v>
      </c>
      <c r="L205" s="187">
        <v>477.92</v>
      </c>
      <c r="M205" s="188">
        <v>1.22</v>
      </c>
      <c r="N205" s="184">
        <v>583.05999999999995</v>
      </c>
      <c r="O205" s="177"/>
      <c r="P205" s="180">
        <v>11.66</v>
      </c>
      <c r="Q205" s="185"/>
      <c r="R205" s="185"/>
      <c r="S205"/>
      <c r="T205"/>
      <c r="U205"/>
      <c r="V205"/>
      <c r="W205"/>
      <c r="X205"/>
      <c r="Y205"/>
      <c r="Z205"/>
      <c r="AA205"/>
      <c r="AB205" s="127"/>
      <c r="AC205" s="127"/>
      <c r="AD205" s="127"/>
      <c r="AE205" s="127"/>
      <c r="AF205" s="127"/>
      <c r="AG205" s="127"/>
      <c r="AH205" s="127"/>
      <c r="AI205" s="127"/>
      <c r="AJ205" s="127"/>
      <c r="AK205" s="127"/>
      <c r="AL205" s="127"/>
      <c r="AM205" s="127"/>
      <c r="AN205" s="163"/>
      <c r="AO205" s="163"/>
      <c r="AP205" s="173"/>
      <c r="AQ205" s="127"/>
      <c r="AR205" s="127" t="s">
        <v>144</v>
      </c>
      <c r="AS205" s="127"/>
      <c r="AT205" s="163"/>
      <c r="AU205" s="127"/>
      <c r="AV205" s="127"/>
      <c r="AW205" s="163"/>
      <c r="AX205" s="163"/>
      <c r="AY205" s="173"/>
      <c r="AZ205" s="163"/>
      <c r="BA205" s="163"/>
      <c r="BB205" s="173"/>
      <c r="BC205" s="163"/>
      <c r="BD205" s="127"/>
      <c r="BE205" s="127"/>
      <c r="BF205" s="127"/>
      <c r="BG205" s="127"/>
      <c r="BH205" s="127"/>
      <c r="BI205" s="127"/>
      <c r="BJ205" s="127"/>
      <c r="BK205" s="127"/>
      <c r="BL205" s="127"/>
      <c r="BM205" s="127"/>
      <c r="BN205" s="127"/>
    </row>
    <row r="206" spans="1:66" s="142" customFormat="1" ht="15" x14ac:dyDescent="0.25">
      <c r="A206" s="189"/>
      <c r="B206" s="175" t="s">
        <v>145</v>
      </c>
      <c r="C206" s="282" t="s">
        <v>146</v>
      </c>
      <c r="D206" s="282"/>
      <c r="E206" s="282"/>
      <c r="F206" s="282"/>
      <c r="G206" s="282"/>
      <c r="H206" s="176" t="s">
        <v>135</v>
      </c>
      <c r="I206" s="178">
        <v>0.01</v>
      </c>
      <c r="J206" s="177"/>
      <c r="K206" s="178">
        <v>0.02</v>
      </c>
      <c r="L206" s="179"/>
      <c r="M206" s="177"/>
      <c r="N206" s="190">
        <v>290.75</v>
      </c>
      <c r="O206" s="178">
        <v>1.25</v>
      </c>
      <c r="P206" s="186">
        <v>7.27</v>
      </c>
      <c r="Q206"/>
      <c r="R206"/>
      <c r="S206"/>
      <c r="T206"/>
      <c r="U206"/>
      <c r="V206"/>
      <c r="W206"/>
      <c r="X206"/>
      <c r="Y206"/>
      <c r="Z206"/>
      <c r="AA206"/>
      <c r="AB206" s="127"/>
      <c r="AC206" s="127"/>
      <c r="AD206" s="127"/>
      <c r="AE206" s="127"/>
      <c r="AF206" s="127"/>
      <c r="AG206" s="127"/>
      <c r="AH206" s="127"/>
      <c r="AI206" s="127"/>
      <c r="AJ206" s="127"/>
      <c r="AK206" s="127"/>
      <c r="AL206" s="127"/>
      <c r="AM206" s="127"/>
      <c r="AN206" s="163"/>
      <c r="AO206" s="163"/>
      <c r="AP206" s="173"/>
      <c r="AQ206" s="127"/>
      <c r="AR206" s="127"/>
      <c r="AS206" s="127" t="s">
        <v>146</v>
      </c>
      <c r="AT206" s="163"/>
      <c r="AU206" s="127"/>
      <c r="AV206" s="127"/>
      <c r="AW206" s="163"/>
      <c r="AX206" s="163"/>
      <c r="AY206" s="173"/>
      <c r="AZ206" s="163"/>
      <c r="BA206" s="163"/>
      <c r="BB206" s="173"/>
      <c r="BC206" s="163"/>
      <c r="BD206" s="127"/>
      <c r="BE206" s="127"/>
      <c r="BF206" s="127"/>
      <c r="BG206" s="127"/>
      <c r="BH206" s="127"/>
      <c r="BI206" s="127"/>
      <c r="BJ206" s="127"/>
      <c r="BK206" s="127"/>
      <c r="BL206" s="127"/>
      <c r="BM206" s="127"/>
      <c r="BN206" s="127"/>
    </row>
    <row r="207" spans="1:66" s="142" customFormat="1" ht="15" x14ac:dyDescent="0.25">
      <c r="A207" s="191"/>
      <c r="B207" s="172"/>
      <c r="C207" s="313" t="s">
        <v>46</v>
      </c>
      <c r="D207" s="313"/>
      <c r="E207" s="313"/>
      <c r="F207" s="313"/>
      <c r="G207" s="313"/>
      <c r="H207" s="166"/>
      <c r="I207" s="167"/>
      <c r="J207" s="167"/>
      <c r="K207" s="167"/>
      <c r="L207" s="169"/>
      <c r="M207" s="167"/>
      <c r="N207" s="192"/>
      <c r="O207" s="167"/>
      <c r="P207" s="193">
        <v>1365.45</v>
      </c>
      <c r="Q207" s="185"/>
      <c r="R207" s="185"/>
      <c r="S207"/>
      <c r="T207"/>
      <c r="U207"/>
      <c r="V207"/>
      <c r="W207"/>
      <c r="X207"/>
      <c r="Y207"/>
      <c r="Z207"/>
      <c r="AA207"/>
      <c r="AB207" s="127"/>
      <c r="AC207" s="127"/>
      <c r="AD207" s="127"/>
      <c r="AE207" s="127"/>
      <c r="AF207" s="127"/>
      <c r="AG207" s="127"/>
      <c r="AH207" s="127"/>
      <c r="AI207" s="127"/>
      <c r="AJ207" s="127"/>
      <c r="AK207" s="127"/>
      <c r="AL207" s="127"/>
      <c r="AM207" s="127"/>
      <c r="AN207" s="163"/>
      <c r="AO207" s="163"/>
      <c r="AP207" s="173"/>
      <c r="AQ207" s="127"/>
      <c r="AR207" s="127"/>
      <c r="AS207" s="127"/>
      <c r="AT207" s="163" t="s">
        <v>46</v>
      </c>
      <c r="AU207" s="127"/>
      <c r="AV207" s="127"/>
      <c r="AW207" s="163"/>
      <c r="AX207" s="163"/>
      <c r="AY207" s="173"/>
      <c r="AZ207" s="163"/>
      <c r="BA207" s="163"/>
      <c r="BB207" s="173"/>
      <c r="BC207" s="163"/>
      <c r="BD207" s="127"/>
      <c r="BE207" s="127"/>
      <c r="BF207" s="127"/>
      <c r="BG207" s="127"/>
      <c r="BH207" s="127"/>
      <c r="BI207" s="127"/>
      <c r="BJ207" s="127"/>
      <c r="BK207" s="127"/>
      <c r="BL207" s="127"/>
      <c r="BM207" s="127"/>
      <c r="BN207" s="127"/>
    </row>
    <row r="208" spans="1:66" s="142" customFormat="1" ht="15" x14ac:dyDescent="0.25">
      <c r="A208" s="189" t="s">
        <v>358</v>
      </c>
      <c r="B208" s="175" t="s">
        <v>148</v>
      </c>
      <c r="C208" s="282" t="s">
        <v>149</v>
      </c>
      <c r="D208" s="282"/>
      <c r="E208" s="282"/>
      <c r="F208" s="282"/>
      <c r="G208" s="282"/>
      <c r="H208" s="176" t="s">
        <v>48</v>
      </c>
      <c r="I208" s="194">
        <v>2</v>
      </c>
      <c r="J208" s="177"/>
      <c r="K208" s="194">
        <v>2</v>
      </c>
      <c r="L208" s="179"/>
      <c r="M208" s="177"/>
      <c r="N208" s="179"/>
      <c r="O208" s="177"/>
      <c r="P208" s="186">
        <v>21.54</v>
      </c>
      <c r="Q208"/>
      <c r="R208"/>
      <c r="S208"/>
      <c r="T208"/>
      <c r="U208"/>
      <c r="V208"/>
      <c r="W208"/>
      <c r="X208"/>
      <c r="Y208"/>
      <c r="Z208"/>
      <c r="AA208"/>
      <c r="AB208" s="127"/>
      <c r="AC208" s="127"/>
      <c r="AD208" s="127"/>
      <c r="AE208" s="127"/>
      <c r="AF208" s="127"/>
      <c r="AG208" s="127"/>
      <c r="AH208" s="127"/>
      <c r="AI208" s="127"/>
      <c r="AJ208" s="127"/>
      <c r="AK208" s="127"/>
      <c r="AL208" s="127"/>
      <c r="AM208" s="127"/>
      <c r="AN208" s="163"/>
      <c r="AO208" s="163"/>
      <c r="AP208" s="173"/>
      <c r="AQ208" s="127"/>
      <c r="AR208" s="127"/>
      <c r="AS208" s="127"/>
      <c r="AT208" s="163"/>
      <c r="AU208" s="127" t="s">
        <v>149</v>
      </c>
      <c r="AV208" s="127"/>
      <c r="AW208" s="163"/>
      <c r="AX208" s="163"/>
      <c r="AY208" s="173"/>
      <c r="AZ208" s="163"/>
      <c r="BA208" s="163"/>
      <c r="BB208" s="173"/>
      <c r="BC208" s="163"/>
      <c r="BD208" s="127"/>
      <c r="BE208" s="127"/>
      <c r="BF208" s="127"/>
      <c r="BG208" s="127"/>
      <c r="BH208" s="127"/>
      <c r="BI208" s="127"/>
      <c r="BJ208" s="127"/>
      <c r="BK208" s="127"/>
      <c r="BL208" s="127"/>
      <c r="BM208" s="127"/>
      <c r="BN208" s="127"/>
    </row>
    <row r="209" spans="1:66" s="142" customFormat="1" ht="15" x14ac:dyDescent="0.25">
      <c r="A209" s="189"/>
      <c r="B209" s="175"/>
      <c r="C209" s="282" t="s">
        <v>47</v>
      </c>
      <c r="D209" s="282"/>
      <c r="E209" s="282"/>
      <c r="F209" s="282"/>
      <c r="G209" s="282"/>
      <c r="H209" s="176"/>
      <c r="I209" s="177"/>
      <c r="J209" s="177"/>
      <c r="K209" s="177"/>
      <c r="L209" s="179"/>
      <c r="M209" s="177"/>
      <c r="N209" s="179"/>
      <c r="O209" s="177"/>
      <c r="P209" s="180">
        <v>1353.79</v>
      </c>
      <c r="Q209"/>
      <c r="R209"/>
      <c r="S209"/>
      <c r="T209"/>
      <c r="U209"/>
      <c r="V209"/>
      <c r="W209"/>
      <c r="X209"/>
      <c r="Y209"/>
      <c r="Z209"/>
      <c r="AA209"/>
      <c r="AB209" s="127"/>
      <c r="AC209" s="127"/>
      <c r="AD209" s="127"/>
      <c r="AE209" s="127"/>
      <c r="AF209" s="127"/>
      <c r="AG209" s="127"/>
      <c r="AH209" s="127"/>
      <c r="AI209" s="127"/>
      <c r="AJ209" s="127"/>
      <c r="AK209" s="127"/>
      <c r="AL209" s="127"/>
      <c r="AM209" s="127"/>
      <c r="AN209" s="163"/>
      <c r="AO209" s="163"/>
      <c r="AP209" s="173"/>
      <c r="AQ209" s="127"/>
      <c r="AR209" s="127"/>
      <c r="AS209" s="127"/>
      <c r="AT209" s="163"/>
      <c r="AU209" s="127"/>
      <c r="AV209" s="127" t="s">
        <v>47</v>
      </c>
      <c r="AW209" s="163"/>
      <c r="AX209" s="163"/>
      <c r="AY209" s="173"/>
      <c r="AZ209" s="163"/>
      <c r="BA209" s="163"/>
      <c r="BB209" s="173"/>
      <c r="BC209" s="163"/>
      <c r="BD209" s="127"/>
      <c r="BE209" s="127"/>
      <c r="BF209" s="127"/>
      <c r="BG209" s="127"/>
      <c r="BH209" s="127"/>
      <c r="BI209" s="127"/>
      <c r="BJ209" s="127"/>
      <c r="BK209" s="127"/>
      <c r="BL209" s="127"/>
      <c r="BM209" s="127"/>
      <c r="BN209" s="127"/>
    </row>
    <row r="210" spans="1:66" s="142" customFormat="1" ht="15" x14ac:dyDescent="0.25">
      <c r="A210" s="189"/>
      <c r="B210" s="175" t="s">
        <v>302</v>
      </c>
      <c r="C210" s="282" t="s">
        <v>303</v>
      </c>
      <c r="D210" s="282"/>
      <c r="E210" s="282"/>
      <c r="F210" s="282"/>
      <c r="G210" s="282"/>
      <c r="H210" s="176" t="s">
        <v>48</v>
      </c>
      <c r="I210" s="194">
        <v>90</v>
      </c>
      <c r="J210" s="177"/>
      <c r="K210" s="194">
        <v>90</v>
      </c>
      <c r="L210" s="179"/>
      <c r="M210" s="177"/>
      <c r="N210" s="179"/>
      <c r="O210" s="177"/>
      <c r="P210" s="180">
        <v>1218.4100000000001</v>
      </c>
      <c r="Q210"/>
      <c r="R210"/>
      <c r="S210"/>
      <c r="T210"/>
      <c r="U210"/>
      <c r="V210"/>
      <c r="W210"/>
      <c r="X210"/>
      <c r="Y210"/>
      <c r="Z210"/>
      <c r="AA210"/>
      <c r="AB210" s="127"/>
      <c r="AC210" s="127"/>
      <c r="AD210" s="127"/>
      <c r="AE210" s="127"/>
      <c r="AF210" s="127"/>
      <c r="AG210" s="127"/>
      <c r="AH210" s="127"/>
      <c r="AI210" s="127"/>
      <c r="AJ210" s="127"/>
      <c r="AK210" s="127"/>
      <c r="AL210" s="127"/>
      <c r="AM210" s="127"/>
      <c r="AN210" s="163"/>
      <c r="AO210" s="163"/>
      <c r="AP210" s="173"/>
      <c r="AQ210" s="127"/>
      <c r="AR210" s="127"/>
      <c r="AS210" s="127"/>
      <c r="AT210" s="163"/>
      <c r="AU210" s="127"/>
      <c r="AV210" s="127" t="s">
        <v>303</v>
      </c>
      <c r="AW210" s="163"/>
      <c r="AX210" s="163"/>
      <c r="AY210" s="173"/>
      <c r="AZ210" s="163"/>
      <c r="BA210" s="163"/>
      <c r="BB210" s="173"/>
      <c r="BC210" s="163"/>
      <c r="BD210" s="127"/>
      <c r="BE210" s="127"/>
      <c r="BF210" s="127"/>
      <c r="BG210" s="127"/>
      <c r="BH210" s="127"/>
      <c r="BI210" s="127"/>
      <c r="BJ210" s="127"/>
      <c r="BK210" s="127"/>
      <c r="BL210" s="127"/>
      <c r="BM210" s="127"/>
      <c r="BN210" s="127"/>
    </row>
    <row r="211" spans="1:66" s="142" customFormat="1" ht="15" x14ac:dyDescent="0.25">
      <c r="A211" s="189"/>
      <c r="B211" s="175" t="s">
        <v>304</v>
      </c>
      <c r="C211" s="282" t="s">
        <v>305</v>
      </c>
      <c r="D211" s="282"/>
      <c r="E211" s="282"/>
      <c r="F211" s="282"/>
      <c r="G211" s="282"/>
      <c r="H211" s="176" t="s">
        <v>48</v>
      </c>
      <c r="I211" s="194">
        <v>46</v>
      </c>
      <c r="J211" s="177"/>
      <c r="K211" s="194">
        <v>46</v>
      </c>
      <c r="L211" s="179"/>
      <c r="M211" s="177"/>
      <c r="N211" s="179"/>
      <c r="O211" s="177"/>
      <c r="P211" s="186">
        <v>622.74</v>
      </c>
      <c r="Q211"/>
      <c r="R211"/>
      <c r="S211"/>
      <c r="T211"/>
      <c r="U211"/>
      <c r="V211"/>
      <c r="W211"/>
      <c r="X211"/>
      <c r="Y211"/>
      <c r="Z211"/>
      <c r="AA211"/>
      <c r="AB211" s="127"/>
      <c r="AC211" s="127"/>
      <c r="AD211" s="127"/>
      <c r="AE211" s="127"/>
      <c r="AF211" s="127"/>
      <c r="AG211" s="127"/>
      <c r="AH211" s="127"/>
      <c r="AI211" s="127"/>
      <c r="AJ211" s="127"/>
      <c r="AK211" s="127"/>
      <c r="AL211" s="127"/>
      <c r="AM211" s="127"/>
      <c r="AN211" s="163"/>
      <c r="AO211" s="163"/>
      <c r="AP211" s="173"/>
      <c r="AQ211" s="127"/>
      <c r="AR211" s="127"/>
      <c r="AS211" s="127"/>
      <c r="AT211" s="163"/>
      <c r="AU211" s="127"/>
      <c r="AV211" s="127" t="s">
        <v>305</v>
      </c>
      <c r="AW211" s="163"/>
      <c r="AX211" s="163"/>
      <c r="AY211" s="173"/>
      <c r="AZ211" s="163"/>
      <c r="BA211" s="163"/>
      <c r="BB211" s="173"/>
      <c r="BC211" s="163"/>
      <c r="BD211" s="127"/>
      <c r="BE211" s="127"/>
      <c r="BF211" s="127"/>
      <c r="BG211" s="127"/>
      <c r="BH211" s="127"/>
      <c r="BI211" s="127"/>
      <c r="BJ211" s="127"/>
      <c r="BK211" s="127"/>
      <c r="BL211" s="127"/>
      <c r="BM211" s="127"/>
      <c r="BN211" s="127"/>
    </row>
    <row r="212" spans="1:66" s="142" customFormat="1" ht="15" x14ac:dyDescent="0.25">
      <c r="A212" s="195"/>
      <c r="B212" s="196"/>
      <c r="C212" s="313" t="s">
        <v>49</v>
      </c>
      <c r="D212" s="313"/>
      <c r="E212" s="313"/>
      <c r="F212" s="313"/>
      <c r="G212" s="313"/>
      <c r="H212" s="166"/>
      <c r="I212" s="167"/>
      <c r="J212" s="167"/>
      <c r="K212" s="167"/>
      <c r="L212" s="169"/>
      <c r="M212" s="167"/>
      <c r="N212" s="192">
        <v>1614.07</v>
      </c>
      <c r="O212" s="167"/>
      <c r="P212" s="193">
        <v>3228.14</v>
      </c>
      <c r="Q212"/>
      <c r="R212"/>
      <c r="S212"/>
      <c r="T212"/>
      <c r="U212"/>
      <c r="V212"/>
      <c r="W212"/>
      <c r="X212"/>
      <c r="Y212"/>
      <c r="Z212"/>
      <c r="AA212"/>
      <c r="AB212" s="127"/>
      <c r="AC212" s="127"/>
      <c r="AD212" s="127"/>
      <c r="AE212" s="127"/>
      <c r="AF212" s="127"/>
      <c r="AG212" s="127"/>
      <c r="AH212" s="127"/>
      <c r="AI212" s="127"/>
      <c r="AJ212" s="127"/>
      <c r="AK212" s="127"/>
      <c r="AL212" s="127"/>
      <c r="AM212" s="127"/>
      <c r="AN212" s="163"/>
      <c r="AO212" s="163"/>
      <c r="AP212" s="173"/>
      <c r="AQ212" s="127"/>
      <c r="AR212" s="127"/>
      <c r="AS212" s="127"/>
      <c r="AT212" s="163"/>
      <c r="AU212" s="127"/>
      <c r="AV212" s="127"/>
      <c r="AW212" s="163" t="s">
        <v>49</v>
      </c>
      <c r="AX212" s="163"/>
      <c r="AY212" s="173"/>
      <c r="AZ212" s="163"/>
      <c r="BA212" s="163"/>
      <c r="BB212" s="173"/>
      <c r="BC212" s="163"/>
      <c r="BD212" s="127"/>
      <c r="BE212" s="127"/>
      <c r="BF212" s="127"/>
      <c r="BG212" s="127"/>
      <c r="BH212" s="127"/>
      <c r="BI212" s="127"/>
      <c r="BJ212" s="127"/>
      <c r="BK212" s="127"/>
      <c r="BL212" s="127"/>
      <c r="BM212" s="127"/>
      <c r="BN212" s="127"/>
    </row>
    <row r="213" spans="1:66" s="142" customFormat="1" ht="15" x14ac:dyDescent="0.25">
      <c r="A213" s="307" t="s">
        <v>359</v>
      </c>
      <c r="B213" s="308"/>
      <c r="C213" s="308"/>
      <c r="D213" s="308"/>
      <c r="E213" s="308"/>
      <c r="F213" s="308"/>
      <c r="G213" s="308"/>
      <c r="H213" s="308"/>
      <c r="I213" s="308"/>
      <c r="J213" s="308"/>
      <c r="K213" s="308"/>
      <c r="L213" s="308"/>
      <c r="M213" s="308"/>
      <c r="N213" s="308"/>
      <c r="O213" s="308"/>
      <c r="P213" s="309"/>
      <c r="Q213"/>
      <c r="R213"/>
      <c r="S213"/>
      <c r="T213"/>
      <c r="U213"/>
      <c r="V213"/>
      <c r="W213"/>
      <c r="X213"/>
      <c r="Y213"/>
      <c r="Z213"/>
      <c r="AA213"/>
      <c r="AB213" s="127"/>
      <c r="AC213" s="127"/>
      <c r="AD213" s="127"/>
      <c r="AE213" s="127"/>
      <c r="AF213" s="127"/>
      <c r="AG213" s="127"/>
      <c r="AH213" s="127"/>
      <c r="AI213" s="127"/>
      <c r="AJ213" s="127"/>
      <c r="AK213" s="127"/>
      <c r="AL213" s="127"/>
      <c r="AM213" s="127"/>
      <c r="AN213" s="163"/>
      <c r="AO213" s="163"/>
      <c r="AP213" s="173"/>
      <c r="AQ213" s="127"/>
      <c r="AR213" s="127"/>
      <c r="AS213" s="127"/>
      <c r="AT213" s="163"/>
      <c r="AU213" s="127"/>
      <c r="AV213" s="127"/>
      <c r="AW213" s="163"/>
      <c r="AX213" s="163"/>
      <c r="AY213" s="173"/>
      <c r="AZ213" s="163"/>
      <c r="BA213" s="163"/>
      <c r="BB213" s="173"/>
      <c r="BC213" s="163" t="s">
        <v>359</v>
      </c>
      <c r="BD213" s="127"/>
      <c r="BE213" s="127"/>
      <c r="BF213" s="127"/>
      <c r="BG213" s="127"/>
      <c r="BH213" s="127"/>
      <c r="BI213" s="127"/>
      <c r="BJ213" s="127"/>
      <c r="BK213" s="127"/>
      <c r="BL213" s="127"/>
      <c r="BM213" s="127"/>
      <c r="BN213" s="127"/>
    </row>
    <row r="214" spans="1:66" s="142" customFormat="1" ht="23.25" x14ac:dyDescent="0.25">
      <c r="A214" s="164" t="s">
        <v>154</v>
      </c>
      <c r="B214" s="165" t="s">
        <v>298</v>
      </c>
      <c r="C214" s="310" t="s">
        <v>299</v>
      </c>
      <c r="D214" s="310"/>
      <c r="E214" s="310"/>
      <c r="F214" s="310"/>
      <c r="G214" s="310"/>
      <c r="H214" s="166" t="s">
        <v>115</v>
      </c>
      <c r="I214" s="167">
        <v>1</v>
      </c>
      <c r="J214" s="168">
        <v>1</v>
      </c>
      <c r="K214" s="168">
        <v>1</v>
      </c>
      <c r="L214" s="169"/>
      <c r="M214" s="167"/>
      <c r="N214" s="169"/>
      <c r="O214" s="167"/>
      <c r="P214" s="170"/>
      <c r="Q214"/>
      <c r="R214"/>
      <c r="S214"/>
      <c r="T214"/>
      <c r="U214"/>
      <c r="V214"/>
      <c r="W214"/>
      <c r="X214"/>
      <c r="Y214"/>
      <c r="Z214"/>
      <c r="AA214"/>
      <c r="AB214" s="127"/>
      <c r="AC214" s="127"/>
      <c r="AD214" s="127"/>
      <c r="AE214" s="127"/>
      <c r="AF214" s="127"/>
      <c r="AG214" s="127"/>
      <c r="AH214" s="127"/>
      <c r="AI214" s="127"/>
      <c r="AJ214" s="127"/>
      <c r="AK214" s="127"/>
      <c r="AL214" s="127"/>
      <c r="AM214" s="127"/>
      <c r="AN214" s="163"/>
      <c r="AO214" s="163" t="s">
        <v>299</v>
      </c>
      <c r="AP214" s="173"/>
      <c r="AQ214" s="127"/>
      <c r="AR214" s="127"/>
      <c r="AS214" s="127"/>
      <c r="AT214" s="163"/>
      <c r="AU214" s="127"/>
      <c r="AV214" s="127"/>
      <c r="AW214" s="163"/>
      <c r="AX214" s="163"/>
      <c r="AY214" s="173"/>
      <c r="AZ214" s="163"/>
      <c r="BA214" s="163"/>
      <c r="BB214" s="173"/>
      <c r="BC214" s="163"/>
      <c r="BD214" s="127"/>
      <c r="BE214" s="127"/>
      <c r="BF214" s="127"/>
      <c r="BG214" s="127"/>
      <c r="BH214" s="127"/>
      <c r="BI214" s="127"/>
      <c r="BJ214" s="127"/>
      <c r="BK214" s="127"/>
      <c r="BL214" s="127"/>
      <c r="BM214" s="127"/>
      <c r="BN214" s="127"/>
    </row>
    <row r="215" spans="1:66" s="142" customFormat="1" ht="22.5" x14ac:dyDescent="0.25">
      <c r="A215" s="171"/>
      <c r="B215" s="172" t="s">
        <v>139</v>
      </c>
      <c r="C215" s="311" t="s">
        <v>140</v>
      </c>
      <c r="D215" s="311"/>
      <c r="E215" s="311"/>
      <c r="F215" s="311"/>
      <c r="G215" s="311"/>
      <c r="H215" s="311"/>
      <c r="I215" s="311"/>
      <c r="J215" s="311"/>
      <c r="K215" s="311"/>
      <c r="L215" s="311"/>
      <c r="M215" s="311"/>
      <c r="N215" s="311"/>
      <c r="O215" s="311"/>
      <c r="P215" s="312"/>
      <c r="Q215"/>
      <c r="R215"/>
      <c r="S215"/>
      <c r="T215"/>
      <c r="U215"/>
      <c r="V215"/>
      <c r="W215"/>
      <c r="X215"/>
      <c r="Y215"/>
      <c r="Z215"/>
      <c r="AA215"/>
      <c r="AB215" s="127"/>
      <c r="AC215" s="127"/>
      <c r="AD215" s="127"/>
      <c r="AE215" s="127"/>
      <c r="AF215" s="127"/>
      <c r="AG215" s="127"/>
      <c r="AH215" s="127"/>
      <c r="AI215" s="127"/>
      <c r="AJ215" s="127"/>
      <c r="AK215" s="127"/>
      <c r="AL215" s="127"/>
      <c r="AM215" s="127"/>
      <c r="AN215" s="163"/>
      <c r="AO215" s="163"/>
      <c r="AP215" s="173" t="s">
        <v>140</v>
      </c>
      <c r="AQ215" s="127"/>
      <c r="AR215" s="127"/>
      <c r="AS215" s="127"/>
      <c r="AT215" s="163"/>
      <c r="AU215" s="127"/>
      <c r="AV215" s="127"/>
      <c r="AW215" s="163"/>
      <c r="AX215" s="163"/>
      <c r="AY215" s="173"/>
      <c r="AZ215" s="163"/>
      <c r="BA215" s="163"/>
      <c r="BB215" s="173"/>
      <c r="BC215" s="163"/>
      <c r="BD215" s="127"/>
      <c r="BE215" s="127"/>
      <c r="BF215" s="127"/>
      <c r="BG215" s="127"/>
      <c r="BH215" s="127"/>
      <c r="BI215" s="127"/>
      <c r="BJ215" s="127"/>
      <c r="BK215" s="127"/>
      <c r="BL215" s="127"/>
      <c r="BM215" s="127"/>
      <c r="BN215" s="127"/>
    </row>
    <row r="216" spans="1:66" s="142" customFormat="1" ht="15" x14ac:dyDescent="0.25">
      <c r="A216" s="174"/>
      <c r="B216" s="175" t="s">
        <v>44</v>
      </c>
      <c r="C216" s="282" t="s">
        <v>141</v>
      </c>
      <c r="D216" s="282"/>
      <c r="E216" s="282"/>
      <c r="F216" s="282"/>
      <c r="G216" s="282"/>
      <c r="H216" s="176" t="s">
        <v>135</v>
      </c>
      <c r="I216" s="177"/>
      <c r="J216" s="177"/>
      <c r="K216" s="178">
        <v>3.09</v>
      </c>
      <c r="L216" s="179"/>
      <c r="M216" s="177"/>
      <c r="N216" s="179"/>
      <c r="O216" s="177"/>
      <c r="P216" s="180">
        <v>1009.89</v>
      </c>
      <c r="Q216"/>
      <c r="R216"/>
      <c r="S216"/>
      <c r="T216"/>
      <c r="U216"/>
      <c r="V216"/>
      <c r="W216"/>
      <c r="X216"/>
      <c r="Y216"/>
      <c r="Z216"/>
      <c r="AA216"/>
      <c r="AB216" s="127"/>
      <c r="AC216" s="127"/>
      <c r="AD216" s="127"/>
      <c r="AE216" s="127"/>
      <c r="AF216" s="127"/>
      <c r="AG216" s="127"/>
      <c r="AH216" s="127"/>
      <c r="AI216" s="127"/>
      <c r="AJ216" s="127"/>
      <c r="AK216" s="127"/>
      <c r="AL216" s="127"/>
      <c r="AM216" s="127"/>
      <c r="AN216" s="163"/>
      <c r="AO216" s="163"/>
      <c r="AP216" s="173"/>
      <c r="AQ216" s="127" t="s">
        <v>141</v>
      </c>
      <c r="AR216" s="127"/>
      <c r="AS216" s="127"/>
      <c r="AT216" s="163"/>
      <c r="AU216" s="127"/>
      <c r="AV216" s="127"/>
      <c r="AW216" s="163"/>
      <c r="AX216" s="163"/>
      <c r="AY216" s="173"/>
      <c r="AZ216" s="163"/>
      <c r="BA216" s="163"/>
      <c r="BB216" s="173"/>
      <c r="BC216" s="163"/>
      <c r="BD216" s="127"/>
      <c r="BE216" s="127"/>
      <c r="BF216" s="127"/>
      <c r="BG216" s="127"/>
      <c r="BH216" s="127"/>
      <c r="BI216" s="127"/>
      <c r="BJ216" s="127"/>
      <c r="BK216" s="127"/>
      <c r="BL216" s="127"/>
      <c r="BM216" s="127"/>
      <c r="BN216" s="127"/>
    </row>
    <row r="217" spans="1:66" s="142" customFormat="1" ht="15" x14ac:dyDescent="0.25">
      <c r="A217" s="181"/>
      <c r="B217" s="175" t="s">
        <v>300</v>
      </c>
      <c r="C217" s="282" t="s">
        <v>301</v>
      </c>
      <c r="D217" s="282"/>
      <c r="E217" s="282"/>
      <c r="F217" s="282"/>
      <c r="G217" s="282"/>
      <c r="H217" s="176" t="s">
        <v>135</v>
      </c>
      <c r="I217" s="178">
        <v>3.09</v>
      </c>
      <c r="J217" s="177"/>
      <c r="K217" s="178">
        <v>3.09</v>
      </c>
      <c r="L217" s="182"/>
      <c r="M217" s="183"/>
      <c r="N217" s="184">
        <v>261.45999999999998</v>
      </c>
      <c r="O217" s="178">
        <v>1.25</v>
      </c>
      <c r="P217" s="180">
        <v>1009.89</v>
      </c>
      <c r="Q217" s="185"/>
      <c r="R217" s="185"/>
      <c r="S217"/>
      <c r="T217"/>
      <c r="U217"/>
      <c r="V217"/>
      <c r="W217"/>
      <c r="X217"/>
      <c r="Y217"/>
      <c r="Z217"/>
      <c r="AA217"/>
      <c r="AB217" s="127"/>
      <c r="AC217" s="127"/>
      <c r="AD217" s="127"/>
      <c r="AE217" s="127"/>
      <c r="AF217" s="127"/>
      <c r="AG217" s="127"/>
      <c r="AH217" s="127"/>
      <c r="AI217" s="127"/>
      <c r="AJ217" s="127"/>
      <c r="AK217" s="127"/>
      <c r="AL217" s="127"/>
      <c r="AM217" s="127"/>
      <c r="AN217" s="163"/>
      <c r="AO217" s="163"/>
      <c r="AP217" s="173"/>
      <c r="AQ217" s="127"/>
      <c r="AR217" s="127" t="s">
        <v>301</v>
      </c>
      <c r="AS217" s="127"/>
      <c r="AT217" s="163"/>
      <c r="AU217" s="127"/>
      <c r="AV217" s="127"/>
      <c r="AW217" s="163"/>
      <c r="AX217" s="163"/>
      <c r="AY217" s="173"/>
      <c r="AZ217" s="163"/>
      <c r="BA217" s="163"/>
      <c r="BB217" s="173"/>
      <c r="BC217" s="163"/>
      <c r="BD217" s="127"/>
      <c r="BE217" s="127"/>
      <c r="BF217" s="127"/>
      <c r="BG217" s="127"/>
      <c r="BH217" s="127"/>
      <c r="BI217" s="127"/>
      <c r="BJ217" s="127"/>
      <c r="BK217" s="127"/>
      <c r="BL217" s="127"/>
      <c r="BM217" s="127"/>
      <c r="BN217" s="127"/>
    </row>
    <row r="218" spans="1:66" s="142" customFormat="1" ht="15" x14ac:dyDescent="0.25">
      <c r="A218" s="174"/>
      <c r="B218" s="175" t="s">
        <v>45</v>
      </c>
      <c r="C218" s="282" t="s">
        <v>133</v>
      </c>
      <c r="D218" s="282"/>
      <c r="E218" s="282"/>
      <c r="F218" s="282"/>
      <c r="G218" s="282"/>
      <c r="H218" s="176"/>
      <c r="I218" s="177"/>
      <c r="J218" s="177"/>
      <c r="K218" s="177"/>
      <c r="L218" s="179"/>
      <c r="M218" s="177"/>
      <c r="N218" s="179"/>
      <c r="O218" s="177"/>
      <c r="P218" s="186">
        <v>17.489999999999998</v>
      </c>
      <c r="Q218"/>
      <c r="R218"/>
      <c r="S218"/>
      <c r="T218"/>
      <c r="U218"/>
      <c r="V218"/>
      <c r="W218"/>
      <c r="X218"/>
      <c r="Y218"/>
      <c r="Z218"/>
      <c r="AA218"/>
      <c r="AB218" s="127"/>
      <c r="AC218" s="127"/>
      <c r="AD218" s="127"/>
      <c r="AE218" s="127"/>
      <c r="AF218" s="127"/>
      <c r="AG218" s="127"/>
      <c r="AH218" s="127"/>
      <c r="AI218" s="127"/>
      <c r="AJ218" s="127"/>
      <c r="AK218" s="127"/>
      <c r="AL218" s="127"/>
      <c r="AM218" s="127"/>
      <c r="AN218" s="163"/>
      <c r="AO218" s="163"/>
      <c r="AP218" s="173"/>
      <c r="AQ218" s="127" t="s">
        <v>133</v>
      </c>
      <c r="AR218" s="127"/>
      <c r="AS218" s="127"/>
      <c r="AT218" s="163"/>
      <c r="AU218" s="127"/>
      <c r="AV218" s="127"/>
      <c r="AW218" s="163"/>
      <c r="AX218" s="163"/>
      <c r="AY218" s="173"/>
      <c r="AZ218" s="163"/>
      <c r="BA218" s="163"/>
      <c r="BB218" s="173"/>
      <c r="BC218" s="163"/>
      <c r="BD218" s="127"/>
      <c r="BE218" s="127"/>
      <c r="BF218" s="127"/>
      <c r="BG218" s="127"/>
      <c r="BH218" s="127"/>
      <c r="BI218" s="127"/>
      <c r="BJ218" s="127"/>
      <c r="BK218" s="127"/>
      <c r="BL218" s="127"/>
      <c r="BM218" s="127"/>
      <c r="BN218" s="127"/>
    </row>
    <row r="219" spans="1:66" s="142" customFormat="1" ht="15" x14ac:dyDescent="0.25">
      <c r="A219" s="174"/>
      <c r="B219" s="175"/>
      <c r="C219" s="282" t="s">
        <v>134</v>
      </c>
      <c r="D219" s="282"/>
      <c r="E219" s="282"/>
      <c r="F219" s="282"/>
      <c r="G219" s="282"/>
      <c r="H219" s="176" t="s">
        <v>135</v>
      </c>
      <c r="I219" s="177"/>
      <c r="J219" s="177"/>
      <c r="K219" s="178">
        <v>0.03</v>
      </c>
      <c r="L219" s="179"/>
      <c r="M219" s="177"/>
      <c r="N219" s="179"/>
      <c r="O219" s="177"/>
      <c r="P219" s="186">
        <v>10.9</v>
      </c>
      <c r="Q219"/>
      <c r="R219"/>
      <c r="S219"/>
      <c r="T219"/>
      <c r="U219"/>
      <c r="V219"/>
      <c r="W219"/>
      <c r="X219"/>
      <c r="Y219"/>
      <c r="Z219"/>
      <c r="AA219"/>
      <c r="AB219" s="127"/>
      <c r="AC219" s="127"/>
      <c r="AD219" s="127"/>
      <c r="AE219" s="127"/>
      <c r="AF219" s="127"/>
      <c r="AG219" s="127"/>
      <c r="AH219" s="127"/>
      <c r="AI219" s="127"/>
      <c r="AJ219" s="127"/>
      <c r="AK219" s="127"/>
      <c r="AL219" s="127"/>
      <c r="AM219" s="127"/>
      <c r="AN219" s="163"/>
      <c r="AO219" s="163"/>
      <c r="AP219" s="173"/>
      <c r="AQ219" s="127" t="s">
        <v>134</v>
      </c>
      <c r="AR219" s="127"/>
      <c r="AS219" s="127"/>
      <c r="AT219" s="163"/>
      <c r="AU219" s="127"/>
      <c r="AV219" s="127"/>
      <c r="AW219" s="163"/>
      <c r="AX219" s="163"/>
      <c r="AY219" s="173"/>
      <c r="AZ219" s="163"/>
      <c r="BA219" s="163"/>
      <c r="BB219" s="173"/>
      <c r="BC219" s="163"/>
      <c r="BD219" s="127"/>
      <c r="BE219" s="127"/>
      <c r="BF219" s="127"/>
      <c r="BG219" s="127"/>
      <c r="BH219" s="127"/>
      <c r="BI219" s="127"/>
      <c r="BJ219" s="127"/>
      <c r="BK219" s="127"/>
      <c r="BL219" s="127"/>
      <c r="BM219" s="127"/>
      <c r="BN219" s="127"/>
    </row>
    <row r="220" spans="1:66" s="142" customFormat="1" ht="15" x14ac:dyDescent="0.25">
      <c r="A220" s="181"/>
      <c r="B220" s="175" t="s">
        <v>143</v>
      </c>
      <c r="C220" s="282" t="s">
        <v>144</v>
      </c>
      <c r="D220" s="282"/>
      <c r="E220" s="282"/>
      <c r="F220" s="282"/>
      <c r="G220" s="282"/>
      <c r="H220" s="176" t="s">
        <v>136</v>
      </c>
      <c r="I220" s="178">
        <v>0.03</v>
      </c>
      <c r="J220" s="177"/>
      <c r="K220" s="178">
        <v>0.03</v>
      </c>
      <c r="L220" s="187">
        <v>477.92</v>
      </c>
      <c r="M220" s="188">
        <v>1.22</v>
      </c>
      <c r="N220" s="184">
        <v>583.05999999999995</v>
      </c>
      <c r="O220" s="177"/>
      <c r="P220" s="180">
        <v>17.489999999999998</v>
      </c>
      <c r="Q220" s="185"/>
      <c r="R220" s="185"/>
      <c r="S220"/>
      <c r="T220"/>
      <c r="U220"/>
      <c r="V220"/>
      <c r="W220"/>
      <c r="X220"/>
      <c r="Y220"/>
      <c r="Z220"/>
      <c r="AA220"/>
      <c r="AB220" s="127"/>
      <c r="AC220" s="127"/>
      <c r="AD220" s="127"/>
      <c r="AE220" s="127"/>
      <c r="AF220" s="127"/>
      <c r="AG220" s="127"/>
      <c r="AH220" s="127"/>
      <c r="AI220" s="127"/>
      <c r="AJ220" s="127"/>
      <c r="AK220" s="127"/>
      <c r="AL220" s="127"/>
      <c r="AM220" s="127"/>
      <c r="AN220" s="163"/>
      <c r="AO220" s="163"/>
      <c r="AP220" s="173"/>
      <c r="AQ220" s="127"/>
      <c r="AR220" s="127" t="s">
        <v>144</v>
      </c>
      <c r="AS220" s="127"/>
      <c r="AT220" s="163"/>
      <c r="AU220" s="127"/>
      <c r="AV220" s="127"/>
      <c r="AW220" s="163"/>
      <c r="AX220" s="163"/>
      <c r="AY220" s="173"/>
      <c r="AZ220" s="163"/>
      <c r="BA220" s="163"/>
      <c r="BB220" s="173"/>
      <c r="BC220" s="163"/>
      <c r="BD220" s="127"/>
      <c r="BE220" s="127"/>
      <c r="BF220" s="127"/>
      <c r="BG220" s="127"/>
      <c r="BH220" s="127"/>
      <c r="BI220" s="127"/>
      <c r="BJ220" s="127"/>
      <c r="BK220" s="127"/>
      <c r="BL220" s="127"/>
      <c r="BM220" s="127"/>
      <c r="BN220" s="127"/>
    </row>
    <row r="221" spans="1:66" s="142" customFormat="1" ht="15" x14ac:dyDescent="0.25">
      <c r="A221" s="189"/>
      <c r="B221" s="175" t="s">
        <v>145</v>
      </c>
      <c r="C221" s="282" t="s">
        <v>146</v>
      </c>
      <c r="D221" s="282"/>
      <c r="E221" s="282"/>
      <c r="F221" s="282"/>
      <c r="G221" s="282"/>
      <c r="H221" s="176" t="s">
        <v>135</v>
      </c>
      <c r="I221" s="178">
        <v>0.03</v>
      </c>
      <c r="J221" s="177"/>
      <c r="K221" s="178">
        <v>0.03</v>
      </c>
      <c r="L221" s="179"/>
      <c r="M221" s="177"/>
      <c r="N221" s="190">
        <v>290.75</v>
      </c>
      <c r="O221" s="178">
        <v>1.25</v>
      </c>
      <c r="P221" s="186">
        <v>10.9</v>
      </c>
      <c r="Q221"/>
      <c r="R221"/>
      <c r="S221"/>
      <c r="T221"/>
      <c r="U221"/>
      <c r="V221"/>
      <c r="W221"/>
      <c r="X221"/>
      <c r="Y221"/>
      <c r="Z221"/>
      <c r="AA221"/>
      <c r="AB221" s="127"/>
      <c r="AC221" s="127"/>
      <c r="AD221" s="127"/>
      <c r="AE221" s="127"/>
      <c r="AF221" s="127"/>
      <c r="AG221" s="127"/>
      <c r="AH221" s="127"/>
      <c r="AI221" s="127"/>
      <c r="AJ221" s="127"/>
      <c r="AK221" s="127"/>
      <c r="AL221" s="127"/>
      <c r="AM221" s="127"/>
      <c r="AN221" s="163"/>
      <c r="AO221" s="163"/>
      <c r="AP221" s="173"/>
      <c r="AQ221" s="127"/>
      <c r="AR221" s="127"/>
      <c r="AS221" s="127" t="s">
        <v>146</v>
      </c>
      <c r="AT221" s="163"/>
      <c r="AU221" s="127"/>
      <c r="AV221" s="127"/>
      <c r="AW221" s="163"/>
      <c r="AX221" s="163"/>
      <c r="AY221" s="173"/>
      <c r="AZ221" s="163"/>
      <c r="BA221" s="163"/>
      <c r="BB221" s="173"/>
      <c r="BC221" s="163"/>
      <c r="BD221" s="127"/>
      <c r="BE221" s="127"/>
      <c r="BF221" s="127"/>
      <c r="BG221" s="127"/>
      <c r="BH221" s="127"/>
      <c r="BI221" s="127"/>
      <c r="BJ221" s="127"/>
      <c r="BK221" s="127"/>
      <c r="BL221" s="127"/>
      <c r="BM221" s="127"/>
      <c r="BN221" s="127"/>
    </row>
    <row r="222" spans="1:66" s="142" customFormat="1" ht="15" x14ac:dyDescent="0.25">
      <c r="A222" s="191"/>
      <c r="B222" s="172"/>
      <c r="C222" s="313" t="s">
        <v>46</v>
      </c>
      <c r="D222" s="313"/>
      <c r="E222" s="313"/>
      <c r="F222" s="313"/>
      <c r="G222" s="313"/>
      <c r="H222" s="166"/>
      <c r="I222" s="167"/>
      <c r="J222" s="167"/>
      <c r="K222" s="167"/>
      <c r="L222" s="169"/>
      <c r="M222" s="167"/>
      <c r="N222" s="192"/>
      <c r="O222" s="167"/>
      <c r="P222" s="193">
        <v>1038.28</v>
      </c>
      <c r="Q222" s="185"/>
      <c r="R222" s="185"/>
      <c r="S222"/>
      <c r="T222"/>
      <c r="U222"/>
      <c r="V222"/>
      <c r="W222"/>
      <c r="X222"/>
      <c r="Y222"/>
      <c r="Z222"/>
      <c r="AA222"/>
      <c r="AB222" s="127"/>
      <c r="AC222" s="127"/>
      <c r="AD222" s="127"/>
      <c r="AE222" s="127"/>
      <c r="AF222" s="127"/>
      <c r="AG222" s="127"/>
      <c r="AH222" s="127"/>
      <c r="AI222" s="127"/>
      <c r="AJ222" s="127"/>
      <c r="AK222" s="127"/>
      <c r="AL222" s="127"/>
      <c r="AM222" s="127"/>
      <c r="AN222" s="163"/>
      <c r="AO222" s="163"/>
      <c r="AP222" s="173"/>
      <c r="AQ222" s="127"/>
      <c r="AR222" s="127"/>
      <c r="AS222" s="127"/>
      <c r="AT222" s="163" t="s">
        <v>46</v>
      </c>
      <c r="AU222" s="127"/>
      <c r="AV222" s="127"/>
      <c r="AW222" s="163"/>
      <c r="AX222" s="163"/>
      <c r="AY222" s="173"/>
      <c r="AZ222" s="163"/>
      <c r="BA222" s="163"/>
      <c r="BB222" s="173"/>
      <c r="BC222" s="163"/>
      <c r="BD222" s="127"/>
      <c r="BE222" s="127"/>
      <c r="BF222" s="127"/>
      <c r="BG222" s="127"/>
      <c r="BH222" s="127"/>
      <c r="BI222" s="127"/>
      <c r="BJ222" s="127"/>
      <c r="BK222" s="127"/>
      <c r="BL222" s="127"/>
      <c r="BM222" s="127"/>
      <c r="BN222" s="127"/>
    </row>
    <row r="223" spans="1:66" s="142" customFormat="1" ht="15" x14ac:dyDescent="0.25">
      <c r="A223" s="189" t="s">
        <v>360</v>
      </c>
      <c r="B223" s="175" t="s">
        <v>148</v>
      </c>
      <c r="C223" s="282" t="s">
        <v>149</v>
      </c>
      <c r="D223" s="282"/>
      <c r="E223" s="282"/>
      <c r="F223" s="282"/>
      <c r="G223" s="282"/>
      <c r="H223" s="176" t="s">
        <v>48</v>
      </c>
      <c r="I223" s="194">
        <v>2</v>
      </c>
      <c r="J223" s="177"/>
      <c r="K223" s="194">
        <v>2</v>
      </c>
      <c r="L223" s="179"/>
      <c r="M223" s="177"/>
      <c r="N223" s="179"/>
      <c r="O223" s="177"/>
      <c r="P223" s="186">
        <v>16.16</v>
      </c>
      <c r="Q223"/>
      <c r="R223"/>
      <c r="S223"/>
      <c r="T223"/>
      <c r="U223"/>
      <c r="V223"/>
      <c r="W223"/>
      <c r="X223"/>
      <c r="Y223"/>
      <c r="Z223"/>
      <c r="AA223"/>
      <c r="AB223" s="127"/>
      <c r="AC223" s="127"/>
      <c r="AD223" s="127"/>
      <c r="AE223" s="127"/>
      <c r="AF223" s="127"/>
      <c r="AG223" s="127"/>
      <c r="AH223" s="127"/>
      <c r="AI223" s="127"/>
      <c r="AJ223" s="127"/>
      <c r="AK223" s="127"/>
      <c r="AL223" s="127"/>
      <c r="AM223" s="127"/>
      <c r="AN223" s="163"/>
      <c r="AO223" s="163"/>
      <c r="AP223" s="173"/>
      <c r="AQ223" s="127"/>
      <c r="AR223" s="127"/>
      <c r="AS223" s="127"/>
      <c r="AT223" s="163"/>
      <c r="AU223" s="127" t="s">
        <v>149</v>
      </c>
      <c r="AV223" s="127"/>
      <c r="AW223" s="163"/>
      <c r="AX223" s="163"/>
      <c r="AY223" s="173"/>
      <c r="AZ223" s="163"/>
      <c r="BA223" s="163"/>
      <c r="BB223" s="173"/>
      <c r="BC223" s="163"/>
      <c r="BD223" s="127"/>
      <c r="BE223" s="127"/>
      <c r="BF223" s="127"/>
      <c r="BG223" s="127"/>
      <c r="BH223" s="127"/>
      <c r="BI223" s="127"/>
      <c r="BJ223" s="127"/>
      <c r="BK223" s="127"/>
      <c r="BL223" s="127"/>
      <c r="BM223" s="127"/>
      <c r="BN223" s="127"/>
    </row>
    <row r="224" spans="1:66" s="142" customFormat="1" ht="15" x14ac:dyDescent="0.25">
      <c r="A224" s="189"/>
      <c r="B224" s="175"/>
      <c r="C224" s="282" t="s">
        <v>47</v>
      </c>
      <c r="D224" s="282"/>
      <c r="E224" s="282"/>
      <c r="F224" s="282"/>
      <c r="G224" s="282"/>
      <c r="H224" s="176"/>
      <c r="I224" s="177"/>
      <c r="J224" s="177"/>
      <c r="K224" s="177"/>
      <c r="L224" s="179"/>
      <c r="M224" s="177"/>
      <c r="N224" s="179"/>
      <c r="O224" s="177"/>
      <c r="P224" s="180">
        <v>1020.79</v>
      </c>
      <c r="Q224"/>
      <c r="R224"/>
      <c r="S224"/>
      <c r="T224"/>
      <c r="U224"/>
      <c r="V224"/>
      <c r="W224"/>
      <c r="X224"/>
      <c r="Y224"/>
      <c r="Z224"/>
      <c r="AA224"/>
      <c r="AB224" s="127"/>
      <c r="AC224" s="127"/>
      <c r="AD224" s="127"/>
      <c r="AE224" s="127"/>
      <c r="AF224" s="127"/>
      <c r="AG224" s="127"/>
      <c r="AH224" s="127"/>
      <c r="AI224" s="127"/>
      <c r="AJ224" s="127"/>
      <c r="AK224" s="127"/>
      <c r="AL224" s="127"/>
      <c r="AM224" s="127"/>
      <c r="AN224" s="163"/>
      <c r="AO224" s="163"/>
      <c r="AP224" s="173"/>
      <c r="AQ224" s="127"/>
      <c r="AR224" s="127"/>
      <c r="AS224" s="127"/>
      <c r="AT224" s="163"/>
      <c r="AU224" s="127"/>
      <c r="AV224" s="127" t="s">
        <v>47</v>
      </c>
      <c r="AW224" s="163"/>
      <c r="AX224" s="163"/>
      <c r="AY224" s="173"/>
      <c r="AZ224" s="163"/>
      <c r="BA224" s="163"/>
      <c r="BB224" s="173"/>
      <c r="BC224" s="163"/>
      <c r="BD224" s="127"/>
      <c r="BE224" s="127"/>
      <c r="BF224" s="127"/>
      <c r="BG224" s="127"/>
      <c r="BH224" s="127"/>
      <c r="BI224" s="127"/>
      <c r="BJ224" s="127"/>
      <c r="BK224" s="127"/>
      <c r="BL224" s="127"/>
      <c r="BM224" s="127"/>
      <c r="BN224" s="127"/>
    </row>
    <row r="225" spans="1:66" s="142" customFormat="1" ht="15" x14ac:dyDescent="0.25">
      <c r="A225" s="189"/>
      <c r="B225" s="175" t="s">
        <v>302</v>
      </c>
      <c r="C225" s="282" t="s">
        <v>303</v>
      </c>
      <c r="D225" s="282"/>
      <c r="E225" s="282"/>
      <c r="F225" s="282"/>
      <c r="G225" s="282"/>
      <c r="H225" s="176" t="s">
        <v>48</v>
      </c>
      <c r="I225" s="194">
        <v>90</v>
      </c>
      <c r="J225" s="177"/>
      <c r="K225" s="194">
        <v>90</v>
      </c>
      <c r="L225" s="179"/>
      <c r="M225" s="177"/>
      <c r="N225" s="179"/>
      <c r="O225" s="177"/>
      <c r="P225" s="186">
        <v>918.71</v>
      </c>
      <c r="Q225"/>
      <c r="R225"/>
      <c r="S225"/>
      <c r="T225"/>
      <c r="U225"/>
      <c r="V225"/>
      <c r="W225"/>
      <c r="X225"/>
      <c r="Y225"/>
      <c r="Z225"/>
      <c r="AA225"/>
      <c r="AB225" s="127"/>
      <c r="AC225" s="127"/>
      <c r="AD225" s="127"/>
      <c r="AE225" s="127"/>
      <c r="AF225" s="127"/>
      <c r="AG225" s="127"/>
      <c r="AH225" s="127"/>
      <c r="AI225" s="127"/>
      <c r="AJ225" s="127"/>
      <c r="AK225" s="127"/>
      <c r="AL225" s="127"/>
      <c r="AM225" s="127"/>
      <c r="AN225" s="163"/>
      <c r="AO225" s="163"/>
      <c r="AP225" s="173"/>
      <c r="AQ225" s="127"/>
      <c r="AR225" s="127"/>
      <c r="AS225" s="127"/>
      <c r="AT225" s="163"/>
      <c r="AU225" s="127"/>
      <c r="AV225" s="127" t="s">
        <v>303</v>
      </c>
      <c r="AW225" s="163"/>
      <c r="AX225" s="163"/>
      <c r="AY225" s="173"/>
      <c r="AZ225" s="163"/>
      <c r="BA225" s="163"/>
      <c r="BB225" s="173"/>
      <c r="BC225" s="163"/>
      <c r="BD225" s="127"/>
      <c r="BE225" s="127"/>
      <c r="BF225" s="127"/>
      <c r="BG225" s="127"/>
      <c r="BH225" s="127"/>
      <c r="BI225" s="127"/>
      <c r="BJ225" s="127"/>
      <c r="BK225" s="127"/>
      <c r="BL225" s="127"/>
      <c r="BM225" s="127"/>
      <c r="BN225" s="127"/>
    </row>
    <row r="226" spans="1:66" s="142" customFormat="1" ht="15" x14ac:dyDescent="0.25">
      <c r="A226" s="189"/>
      <c r="B226" s="175" t="s">
        <v>304</v>
      </c>
      <c r="C226" s="282" t="s">
        <v>305</v>
      </c>
      <c r="D226" s="282"/>
      <c r="E226" s="282"/>
      <c r="F226" s="282"/>
      <c r="G226" s="282"/>
      <c r="H226" s="176" t="s">
        <v>48</v>
      </c>
      <c r="I226" s="194">
        <v>46</v>
      </c>
      <c r="J226" s="177"/>
      <c r="K226" s="194">
        <v>46</v>
      </c>
      <c r="L226" s="179"/>
      <c r="M226" s="177"/>
      <c r="N226" s="179"/>
      <c r="O226" s="177"/>
      <c r="P226" s="186">
        <v>469.56</v>
      </c>
      <c r="Q226"/>
      <c r="R226"/>
      <c r="S226"/>
      <c r="T226"/>
      <c r="U226"/>
      <c r="V226"/>
      <c r="W226"/>
      <c r="X226"/>
      <c r="Y226"/>
      <c r="Z226"/>
      <c r="AA226"/>
      <c r="AB226" s="127"/>
      <c r="AC226" s="127"/>
      <c r="AD226" s="127"/>
      <c r="AE226" s="127"/>
      <c r="AF226" s="127"/>
      <c r="AG226" s="127"/>
      <c r="AH226" s="127"/>
      <c r="AI226" s="127"/>
      <c r="AJ226" s="127"/>
      <c r="AK226" s="127"/>
      <c r="AL226" s="127"/>
      <c r="AM226" s="127"/>
      <c r="AN226" s="163"/>
      <c r="AO226" s="163"/>
      <c r="AP226" s="173"/>
      <c r="AQ226" s="127"/>
      <c r="AR226" s="127"/>
      <c r="AS226" s="127"/>
      <c r="AT226" s="163"/>
      <c r="AU226" s="127"/>
      <c r="AV226" s="127" t="s">
        <v>305</v>
      </c>
      <c r="AW226" s="163"/>
      <c r="AX226" s="163"/>
      <c r="AY226" s="173"/>
      <c r="AZ226" s="163"/>
      <c r="BA226" s="163"/>
      <c r="BB226" s="173"/>
      <c r="BC226" s="163"/>
      <c r="BD226" s="127"/>
      <c r="BE226" s="127"/>
      <c r="BF226" s="127"/>
      <c r="BG226" s="127"/>
      <c r="BH226" s="127"/>
      <c r="BI226" s="127"/>
      <c r="BJ226" s="127"/>
      <c r="BK226" s="127"/>
      <c r="BL226" s="127"/>
      <c r="BM226" s="127"/>
      <c r="BN226" s="127"/>
    </row>
    <row r="227" spans="1:66" s="142" customFormat="1" ht="15" x14ac:dyDescent="0.25">
      <c r="A227" s="195"/>
      <c r="B227" s="196"/>
      <c r="C227" s="313" t="s">
        <v>49</v>
      </c>
      <c r="D227" s="313"/>
      <c r="E227" s="313"/>
      <c r="F227" s="313"/>
      <c r="G227" s="313"/>
      <c r="H227" s="166"/>
      <c r="I227" s="167"/>
      <c r="J227" s="167"/>
      <c r="K227" s="167"/>
      <c r="L227" s="169"/>
      <c r="M227" s="167"/>
      <c r="N227" s="192">
        <v>2442.71</v>
      </c>
      <c r="O227" s="167"/>
      <c r="P227" s="193">
        <v>2442.71</v>
      </c>
      <c r="Q227"/>
      <c r="R227"/>
      <c r="S227"/>
      <c r="T227"/>
      <c r="U227"/>
      <c r="V227"/>
      <c r="W227"/>
      <c r="X227"/>
      <c r="Y227"/>
      <c r="Z227"/>
      <c r="AA227"/>
      <c r="AB227" s="127"/>
      <c r="AC227" s="127"/>
      <c r="AD227" s="127"/>
      <c r="AE227" s="127"/>
      <c r="AF227" s="127"/>
      <c r="AG227" s="127"/>
      <c r="AH227" s="127"/>
      <c r="AI227" s="127"/>
      <c r="AJ227" s="127"/>
      <c r="AK227" s="127"/>
      <c r="AL227" s="127"/>
      <c r="AM227" s="127"/>
      <c r="AN227" s="163"/>
      <c r="AO227" s="163"/>
      <c r="AP227" s="173"/>
      <c r="AQ227" s="127"/>
      <c r="AR227" s="127"/>
      <c r="AS227" s="127"/>
      <c r="AT227" s="163"/>
      <c r="AU227" s="127"/>
      <c r="AV227" s="127"/>
      <c r="AW227" s="163" t="s">
        <v>49</v>
      </c>
      <c r="AX227" s="163"/>
      <c r="AY227" s="173"/>
      <c r="AZ227" s="163"/>
      <c r="BA227" s="163"/>
      <c r="BB227" s="173"/>
      <c r="BC227" s="163"/>
      <c r="BD227" s="127"/>
      <c r="BE227" s="127"/>
      <c r="BF227" s="127"/>
      <c r="BG227" s="127"/>
      <c r="BH227" s="127"/>
      <c r="BI227" s="127"/>
      <c r="BJ227" s="127"/>
      <c r="BK227" s="127"/>
      <c r="BL227" s="127"/>
      <c r="BM227" s="127"/>
      <c r="BN227" s="127"/>
    </row>
    <row r="228" spans="1:66" s="142" customFormat="1" ht="15" x14ac:dyDescent="0.25">
      <c r="A228" s="307" t="s">
        <v>361</v>
      </c>
      <c r="B228" s="308"/>
      <c r="C228" s="308"/>
      <c r="D228" s="308"/>
      <c r="E228" s="308"/>
      <c r="F228" s="308"/>
      <c r="G228" s="308"/>
      <c r="H228" s="308"/>
      <c r="I228" s="308"/>
      <c r="J228" s="308"/>
      <c r="K228" s="308"/>
      <c r="L228" s="308"/>
      <c r="M228" s="308"/>
      <c r="N228" s="308"/>
      <c r="O228" s="308"/>
      <c r="P228" s="309"/>
      <c r="Q228"/>
      <c r="R228"/>
      <c r="S228"/>
      <c r="T228"/>
      <c r="U228"/>
      <c r="V228"/>
      <c r="W228"/>
      <c r="X228"/>
      <c r="Y228"/>
      <c r="Z228"/>
      <c r="AA228"/>
      <c r="AB228" s="127"/>
      <c r="AC228" s="127"/>
      <c r="AD228" s="127"/>
      <c r="AE228" s="127"/>
      <c r="AF228" s="127"/>
      <c r="AG228" s="127"/>
      <c r="AH228" s="127"/>
      <c r="AI228" s="127"/>
      <c r="AJ228" s="127"/>
      <c r="AK228" s="127"/>
      <c r="AL228" s="127"/>
      <c r="AM228" s="127"/>
      <c r="AN228" s="163"/>
      <c r="AO228" s="163"/>
      <c r="AP228" s="173"/>
      <c r="AQ228" s="127"/>
      <c r="AR228" s="127"/>
      <c r="AS228" s="127"/>
      <c r="AT228" s="163"/>
      <c r="AU228" s="127"/>
      <c r="AV228" s="127"/>
      <c r="AW228" s="163"/>
      <c r="AX228" s="163"/>
      <c r="AY228" s="173"/>
      <c r="AZ228" s="163"/>
      <c r="BA228" s="163"/>
      <c r="BB228" s="173"/>
      <c r="BC228" s="163" t="s">
        <v>361</v>
      </c>
      <c r="BD228" s="127"/>
      <c r="BE228" s="127"/>
      <c r="BF228" s="127"/>
      <c r="BG228" s="127"/>
      <c r="BH228" s="127"/>
      <c r="BI228" s="127"/>
      <c r="BJ228" s="127"/>
      <c r="BK228" s="127"/>
      <c r="BL228" s="127"/>
      <c r="BM228" s="127"/>
      <c r="BN228" s="127"/>
    </row>
    <row r="229" spans="1:66" s="142" customFormat="1" ht="23.25" x14ac:dyDescent="0.25">
      <c r="A229" s="164" t="s">
        <v>155</v>
      </c>
      <c r="B229" s="165" t="s">
        <v>331</v>
      </c>
      <c r="C229" s="310" t="s">
        <v>332</v>
      </c>
      <c r="D229" s="310"/>
      <c r="E229" s="310"/>
      <c r="F229" s="310"/>
      <c r="G229" s="310"/>
      <c r="H229" s="166" t="s">
        <v>115</v>
      </c>
      <c r="I229" s="167">
        <v>1</v>
      </c>
      <c r="J229" s="168">
        <v>1</v>
      </c>
      <c r="K229" s="168">
        <v>1</v>
      </c>
      <c r="L229" s="169"/>
      <c r="M229" s="167"/>
      <c r="N229" s="169"/>
      <c r="O229" s="167"/>
      <c r="P229" s="170"/>
      <c r="Q229"/>
      <c r="R229"/>
      <c r="S229"/>
      <c r="T229"/>
      <c r="U229"/>
      <c r="V229"/>
      <c r="W229"/>
      <c r="X229"/>
      <c r="Y229"/>
      <c r="Z229"/>
      <c r="AA229"/>
      <c r="AB229" s="127"/>
      <c r="AC229" s="127"/>
      <c r="AD229" s="127"/>
      <c r="AE229" s="127"/>
      <c r="AF229" s="127"/>
      <c r="AG229" s="127"/>
      <c r="AH229" s="127"/>
      <c r="AI229" s="127"/>
      <c r="AJ229" s="127"/>
      <c r="AK229" s="127"/>
      <c r="AL229" s="127"/>
      <c r="AM229" s="127"/>
      <c r="AN229" s="163"/>
      <c r="AO229" s="163" t="s">
        <v>332</v>
      </c>
      <c r="AP229" s="173"/>
      <c r="AQ229" s="127"/>
      <c r="AR229" s="127"/>
      <c r="AS229" s="127"/>
      <c r="AT229" s="163"/>
      <c r="AU229" s="127"/>
      <c r="AV229" s="127"/>
      <c r="AW229" s="163"/>
      <c r="AX229" s="163"/>
      <c r="AY229" s="173"/>
      <c r="AZ229" s="163"/>
      <c r="BA229" s="163"/>
      <c r="BB229" s="173"/>
      <c r="BC229" s="163"/>
      <c r="BD229" s="127"/>
      <c r="BE229" s="127"/>
      <c r="BF229" s="127"/>
      <c r="BG229" s="127"/>
      <c r="BH229" s="127"/>
      <c r="BI229" s="127"/>
      <c r="BJ229" s="127"/>
      <c r="BK229" s="127"/>
      <c r="BL229" s="127"/>
      <c r="BM229" s="127"/>
      <c r="BN229" s="127"/>
    </row>
    <row r="230" spans="1:66" s="142" customFormat="1" ht="22.5" x14ac:dyDescent="0.25">
      <c r="A230" s="171"/>
      <c r="B230" s="172" t="s">
        <v>139</v>
      </c>
      <c r="C230" s="311" t="s">
        <v>140</v>
      </c>
      <c r="D230" s="311"/>
      <c r="E230" s="311"/>
      <c r="F230" s="311"/>
      <c r="G230" s="311"/>
      <c r="H230" s="311"/>
      <c r="I230" s="311"/>
      <c r="J230" s="311"/>
      <c r="K230" s="311"/>
      <c r="L230" s="311"/>
      <c r="M230" s="311"/>
      <c r="N230" s="311"/>
      <c r="O230" s="311"/>
      <c r="P230" s="312"/>
      <c r="Q230"/>
      <c r="R230"/>
      <c r="S230"/>
      <c r="T230"/>
      <c r="U230"/>
      <c r="V230"/>
      <c r="W230"/>
      <c r="X230"/>
      <c r="Y230"/>
      <c r="Z230"/>
      <c r="AA230"/>
      <c r="AB230" s="127"/>
      <c r="AC230" s="127"/>
      <c r="AD230" s="127"/>
      <c r="AE230" s="127"/>
      <c r="AF230" s="127"/>
      <c r="AG230" s="127"/>
      <c r="AH230" s="127"/>
      <c r="AI230" s="127"/>
      <c r="AJ230" s="127"/>
      <c r="AK230" s="127"/>
      <c r="AL230" s="127"/>
      <c r="AM230" s="127"/>
      <c r="AN230" s="163"/>
      <c r="AO230" s="163"/>
      <c r="AP230" s="173" t="s">
        <v>140</v>
      </c>
      <c r="AQ230" s="127"/>
      <c r="AR230" s="127"/>
      <c r="AS230" s="127"/>
      <c r="AT230" s="163"/>
      <c r="AU230" s="127"/>
      <c r="AV230" s="127"/>
      <c r="AW230" s="163"/>
      <c r="AX230" s="163"/>
      <c r="AY230" s="173"/>
      <c r="AZ230" s="163"/>
      <c r="BA230" s="163"/>
      <c r="BB230" s="173"/>
      <c r="BC230" s="163"/>
      <c r="BD230" s="127"/>
      <c r="BE230" s="127"/>
      <c r="BF230" s="127"/>
      <c r="BG230" s="127"/>
      <c r="BH230" s="127"/>
      <c r="BI230" s="127"/>
      <c r="BJ230" s="127"/>
      <c r="BK230" s="127"/>
      <c r="BL230" s="127"/>
      <c r="BM230" s="127"/>
      <c r="BN230" s="127"/>
    </row>
    <row r="231" spans="1:66" s="142" customFormat="1" ht="15" x14ac:dyDescent="0.25">
      <c r="A231" s="174"/>
      <c r="B231" s="175" t="s">
        <v>44</v>
      </c>
      <c r="C231" s="282" t="s">
        <v>141</v>
      </c>
      <c r="D231" s="282"/>
      <c r="E231" s="282"/>
      <c r="F231" s="282"/>
      <c r="G231" s="282"/>
      <c r="H231" s="176" t="s">
        <v>135</v>
      </c>
      <c r="I231" s="177"/>
      <c r="J231" s="177"/>
      <c r="K231" s="178">
        <v>2.06</v>
      </c>
      <c r="L231" s="179"/>
      <c r="M231" s="177"/>
      <c r="N231" s="179"/>
      <c r="O231" s="177"/>
      <c r="P231" s="186">
        <v>673.26</v>
      </c>
      <c r="Q231"/>
      <c r="R231"/>
      <c r="S231"/>
      <c r="T231"/>
      <c r="U231"/>
      <c r="V231"/>
      <c r="W231"/>
      <c r="X231"/>
      <c r="Y231"/>
      <c r="Z231"/>
      <c r="AA231"/>
      <c r="AB231" s="127"/>
      <c r="AC231" s="127"/>
      <c r="AD231" s="127"/>
      <c r="AE231" s="127"/>
      <c r="AF231" s="127"/>
      <c r="AG231" s="127"/>
      <c r="AH231" s="127"/>
      <c r="AI231" s="127"/>
      <c r="AJ231" s="127"/>
      <c r="AK231" s="127"/>
      <c r="AL231" s="127"/>
      <c r="AM231" s="127"/>
      <c r="AN231" s="163"/>
      <c r="AO231" s="163"/>
      <c r="AP231" s="173"/>
      <c r="AQ231" s="127" t="s">
        <v>141</v>
      </c>
      <c r="AR231" s="127"/>
      <c r="AS231" s="127"/>
      <c r="AT231" s="163"/>
      <c r="AU231" s="127"/>
      <c r="AV231" s="127"/>
      <c r="AW231" s="163"/>
      <c r="AX231" s="163"/>
      <c r="AY231" s="173"/>
      <c r="AZ231" s="163"/>
      <c r="BA231" s="163"/>
      <c r="BB231" s="173"/>
      <c r="BC231" s="163"/>
      <c r="BD231" s="127"/>
      <c r="BE231" s="127"/>
      <c r="BF231" s="127"/>
      <c r="BG231" s="127"/>
      <c r="BH231" s="127"/>
      <c r="BI231" s="127"/>
      <c r="BJ231" s="127"/>
      <c r="BK231" s="127"/>
      <c r="BL231" s="127"/>
      <c r="BM231" s="127"/>
      <c r="BN231" s="127"/>
    </row>
    <row r="232" spans="1:66" s="142" customFormat="1" ht="15" x14ac:dyDescent="0.25">
      <c r="A232" s="181"/>
      <c r="B232" s="175" t="s">
        <v>300</v>
      </c>
      <c r="C232" s="282" t="s">
        <v>301</v>
      </c>
      <c r="D232" s="282"/>
      <c r="E232" s="282"/>
      <c r="F232" s="282"/>
      <c r="G232" s="282"/>
      <c r="H232" s="176" t="s">
        <v>135</v>
      </c>
      <c r="I232" s="178">
        <v>2.06</v>
      </c>
      <c r="J232" s="177"/>
      <c r="K232" s="178">
        <v>2.06</v>
      </c>
      <c r="L232" s="182"/>
      <c r="M232" s="183"/>
      <c r="N232" s="184">
        <v>261.45999999999998</v>
      </c>
      <c r="O232" s="178">
        <v>1.25</v>
      </c>
      <c r="P232" s="180">
        <v>673.26</v>
      </c>
      <c r="Q232" s="185"/>
      <c r="R232" s="185"/>
      <c r="S232"/>
      <c r="T232"/>
      <c r="U232"/>
      <c r="V232"/>
      <c r="W232"/>
      <c r="X232"/>
      <c r="Y232"/>
      <c r="Z232"/>
      <c r="AA232"/>
      <c r="AB232" s="127"/>
      <c r="AC232" s="127"/>
      <c r="AD232" s="127"/>
      <c r="AE232" s="127"/>
      <c r="AF232" s="127"/>
      <c r="AG232" s="127"/>
      <c r="AH232" s="127"/>
      <c r="AI232" s="127"/>
      <c r="AJ232" s="127"/>
      <c r="AK232" s="127"/>
      <c r="AL232" s="127"/>
      <c r="AM232" s="127"/>
      <c r="AN232" s="163"/>
      <c r="AO232" s="163"/>
      <c r="AP232" s="173"/>
      <c r="AQ232" s="127"/>
      <c r="AR232" s="127" t="s">
        <v>301</v>
      </c>
      <c r="AS232" s="127"/>
      <c r="AT232" s="163"/>
      <c r="AU232" s="127"/>
      <c r="AV232" s="127"/>
      <c r="AW232" s="163"/>
      <c r="AX232" s="163"/>
      <c r="AY232" s="173"/>
      <c r="AZ232" s="163"/>
      <c r="BA232" s="163"/>
      <c r="BB232" s="173"/>
      <c r="BC232" s="163"/>
      <c r="BD232" s="127"/>
      <c r="BE232" s="127"/>
      <c r="BF232" s="127"/>
      <c r="BG232" s="127"/>
      <c r="BH232" s="127"/>
      <c r="BI232" s="127"/>
      <c r="BJ232" s="127"/>
      <c r="BK232" s="127"/>
      <c r="BL232" s="127"/>
      <c r="BM232" s="127"/>
      <c r="BN232" s="127"/>
    </row>
    <row r="233" spans="1:66" s="142" customFormat="1" ht="15" x14ac:dyDescent="0.25">
      <c r="A233" s="174"/>
      <c r="B233" s="175" t="s">
        <v>45</v>
      </c>
      <c r="C233" s="282" t="s">
        <v>133</v>
      </c>
      <c r="D233" s="282"/>
      <c r="E233" s="282"/>
      <c r="F233" s="282"/>
      <c r="G233" s="282"/>
      <c r="H233" s="176"/>
      <c r="I233" s="177"/>
      <c r="J233" s="177"/>
      <c r="K233" s="177"/>
      <c r="L233" s="179"/>
      <c r="M233" s="177"/>
      <c r="N233" s="179"/>
      <c r="O233" s="177"/>
      <c r="P233" s="186">
        <v>5.83</v>
      </c>
      <c r="Q233"/>
      <c r="R233"/>
      <c r="S233"/>
      <c r="T233"/>
      <c r="U233"/>
      <c r="V233"/>
      <c r="W233"/>
      <c r="X233"/>
      <c r="Y233"/>
      <c r="Z233"/>
      <c r="AA233"/>
      <c r="AB233" s="127"/>
      <c r="AC233" s="127"/>
      <c r="AD233" s="127"/>
      <c r="AE233" s="127"/>
      <c r="AF233" s="127"/>
      <c r="AG233" s="127"/>
      <c r="AH233" s="127"/>
      <c r="AI233" s="127"/>
      <c r="AJ233" s="127"/>
      <c r="AK233" s="127"/>
      <c r="AL233" s="127"/>
      <c r="AM233" s="127"/>
      <c r="AN233" s="163"/>
      <c r="AO233" s="163"/>
      <c r="AP233" s="173"/>
      <c r="AQ233" s="127" t="s">
        <v>133</v>
      </c>
      <c r="AR233" s="127"/>
      <c r="AS233" s="127"/>
      <c r="AT233" s="163"/>
      <c r="AU233" s="127"/>
      <c r="AV233" s="127"/>
      <c r="AW233" s="163"/>
      <c r="AX233" s="163"/>
      <c r="AY233" s="173"/>
      <c r="AZ233" s="163"/>
      <c r="BA233" s="163"/>
      <c r="BB233" s="173"/>
      <c r="BC233" s="163"/>
      <c r="BD233" s="127"/>
      <c r="BE233" s="127"/>
      <c r="BF233" s="127"/>
      <c r="BG233" s="127"/>
      <c r="BH233" s="127"/>
      <c r="BI233" s="127"/>
      <c r="BJ233" s="127"/>
      <c r="BK233" s="127"/>
      <c r="BL233" s="127"/>
      <c r="BM233" s="127"/>
      <c r="BN233" s="127"/>
    </row>
    <row r="234" spans="1:66" s="142" customFormat="1" ht="15" x14ac:dyDescent="0.25">
      <c r="A234" s="174"/>
      <c r="B234" s="175"/>
      <c r="C234" s="282" t="s">
        <v>134</v>
      </c>
      <c r="D234" s="282"/>
      <c r="E234" s="282"/>
      <c r="F234" s="282"/>
      <c r="G234" s="282"/>
      <c r="H234" s="176" t="s">
        <v>135</v>
      </c>
      <c r="I234" s="177"/>
      <c r="J234" s="177"/>
      <c r="K234" s="178">
        <v>0.01</v>
      </c>
      <c r="L234" s="179"/>
      <c r="M234" s="177"/>
      <c r="N234" s="179"/>
      <c r="O234" s="177"/>
      <c r="P234" s="186">
        <v>3.63</v>
      </c>
      <c r="Q234"/>
      <c r="R234"/>
      <c r="S234"/>
      <c r="T234"/>
      <c r="U234"/>
      <c r="V234"/>
      <c r="W234"/>
      <c r="X234"/>
      <c r="Y234"/>
      <c r="Z234"/>
      <c r="AA234"/>
      <c r="AB234" s="127"/>
      <c r="AC234" s="127"/>
      <c r="AD234" s="127"/>
      <c r="AE234" s="127"/>
      <c r="AF234" s="127"/>
      <c r="AG234" s="127"/>
      <c r="AH234" s="127"/>
      <c r="AI234" s="127"/>
      <c r="AJ234" s="127"/>
      <c r="AK234" s="127"/>
      <c r="AL234" s="127"/>
      <c r="AM234" s="127"/>
      <c r="AN234" s="163"/>
      <c r="AO234" s="163"/>
      <c r="AP234" s="173"/>
      <c r="AQ234" s="127" t="s">
        <v>134</v>
      </c>
      <c r="AR234" s="127"/>
      <c r="AS234" s="127"/>
      <c r="AT234" s="163"/>
      <c r="AU234" s="127"/>
      <c r="AV234" s="127"/>
      <c r="AW234" s="163"/>
      <c r="AX234" s="163"/>
      <c r="AY234" s="173"/>
      <c r="AZ234" s="163"/>
      <c r="BA234" s="163"/>
      <c r="BB234" s="173"/>
      <c r="BC234" s="163"/>
      <c r="BD234" s="127"/>
      <c r="BE234" s="127"/>
      <c r="BF234" s="127"/>
      <c r="BG234" s="127"/>
      <c r="BH234" s="127"/>
      <c r="BI234" s="127"/>
      <c r="BJ234" s="127"/>
      <c r="BK234" s="127"/>
      <c r="BL234" s="127"/>
      <c r="BM234" s="127"/>
      <c r="BN234" s="127"/>
    </row>
    <row r="235" spans="1:66" s="142" customFormat="1" ht="15" x14ac:dyDescent="0.25">
      <c r="A235" s="181"/>
      <c r="B235" s="175" t="s">
        <v>143</v>
      </c>
      <c r="C235" s="282" t="s">
        <v>144</v>
      </c>
      <c r="D235" s="282"/>
      <c r="E235" s="282"/>
      <c r="F235" s="282"/>
      <c r="G235" s="282"/>
      <c r="H235" s="176" t="s">
        <v>136</v>
      </c>
      <c r="I235" s="178">
        <v>0.01</v>
      </c>
      <c r="J235" s="177"/>
      <c r="K235" s="178">
        <v>0.01</v>
      </c>
      <c r="L235" s="187">
        <v>477.92</v>
      </c>
      <c r="M235" s="188">
        <v>1.22</v>
      </c>
      <c r="N235" s="184">
        <v>583.05999999999995</v>
      </c>
      <c r="O235" s="177"/>
      <c r="P235" s="180">
        <v>5.83</v>
      </c>
      <c r="Q235" s="185"/>
      <c r="R235" s="185"/>
      <c r="S235"/>
      <c r="T235"/>
      <c r="U235"/>
      <c r="V235"/>
      <c r="W235"/>
      <c r="X235"/>
      <c r="Y235"/>
      <c r="Z235"/>
      <c r="AA235"/>
      <c r="AB235" s="127"/>
      <c r="AC235" s="127"/>
      <c r="AD235" s="127"/>
      <c r="AE235" s="127"/>
      <c r="AF235" s="127"/>
      <c r="AG235" s="127"/>
      <c r="AH235" s="127"/>
      <c r="AI235" s="127"/>
      <c r="AJ235" s="127"/>
      <c r="AK235" s="127"/>
      <c r="AL235" s="127"/>
      <c r="AM235" s="127"/>
      <c r="AN235" s="163"/>
      <c r="AO235" s="163"/>
      <c r="AP235" s="173"/>
      <c r="AQ235" s="127"/>
      <c r="AR235" s="127" t="s">
        <v>144</v>
      </c>
      <c r="AS235" s="127"/>
      <c r="AT235" s="163"/>
      <c r="AU235" s="127"/>
      <c r="AV235" s="127"/>
      <c r="AW235" s="163"/>
      <c r="AX235" s="163"/>
      <c r="AY235" s="173"/>
      <c r="AZ235" s="163"/>
      <c r="BA235" s="163"/>
      <c r="BB235" s="173"/>
      <c r="BC235" s="163"/>
      <c r="BD235" s="127"/>
      <c r="BE235" s="127"/>
      <c r="BF235" s="127"/>
      <c r="BG235" s="127"/>
      <c r="BH235" s="127"/>
      <c r="BI235" s="127"/>
      <c r="BJ235" s="127"/>
      <c r="BK235" s="127"/>
      <c r="BL235" s="127"/>
      <c r="BM235" s="127"/>
      <c r="BN235" s="127"/>
    </row>
    <row r="236" spans="1:66" s="142" customFormat="1" ht="15" x14ac:dyDescent="0.25">
      <c r="A236" s="189"/>
      <c r="B236" s="175" t="s">
        <v>145</v>
      </c>
      <c r="C236" s="282" t="s">
        <v>146</v>
      </c>
      <c r="D236" s="282"/>
      <c r="E236" s="282"/>
      <c r="F236" s="282"/>
      <c r="G236" s="282"/>
      <c r="H236" s="176" t="s">
        <v>135</v>
      </c>
      <c r="I236" s="178">
        <v>0.01</v>
      </c>
      <c r="J236" s="177"/>
      <c r="K236" s="178">
        <v>0.01</v>
      </c>
      <c r="L236" s="179"/>
      <c r="M236" s="177"/>
      <c r="N236" s="190">
        <v>290.75</v>
      </c>
      <c r="O236" s="178">
        <v>1.25</v>
      </c>
      <c r="P236" s="186">
        <v>3.63</v>
      </c>
      <c r="Q236"/>
      <c r="R236"/>
      <c r="S236"/>
      <c r="T236"/>
      <c r="U236"/>
      <c r="V236"/>
      <c r="W236"/>
      <c r="X236"/>
      <c r="Y236"/>
      <c r="Z236"/>
      <c r="AA236"/>
      <c r="AB236" s="127"/>
      <c r="AC236" s="127"/>
      <c r="AD236" s="127"/>
      <c r="AE236" s="127"/>
      <c r="AF236" s="127"/>
      <c r="AG236" s="127"/>
      <c r="AH236" s="127"/>
      <c r="AI236" s="127"/>
      <c r="AJ236" s="127"/>
      <c r="AK236" s="127"/>
      <c r="AL236" s="127"/>
      <c r="AM236" s="127"/>
      <c r="AN236" s="163"/>
      <c r="AO236" s="163"/>
      <c r="AP236" s="173"/>
      <c r="AQ236" s="127"/>
      <c r="AR236" s="127"/>
      <c r="AS236" s="127" t="s">
        <v>146</v>
      </c>
      <c r="AT236" s="163"/>
      <c r="AU236" s="127"/>
      <c r="AV236" s="127"/>
      <c r="AW236" s="163"/>
      <c r="AX236" s="163"/>
      <c r="AY236" s="173"/>
      <c r="AZ236" s="163"/>
      <c r="BA236" s="163"/>
      <c r="BB236" s="173"/>
      <c r="BC236" s="163"/>
      <c r="BD236" s="127"/>
      <c r="BE236" s="127"/>
      <c r="BF236" s="127"/>
      <c r="BG236" s="127"/>
      <c r="BH236" s="127"/>
      <c r="BI236" s="127"/>
      <c r="BJ236" s="127"/>
      <c r="BK236" s="127"/>
      <c r="BL236" s="127"/>
      <c r="BM236" s="127"/>
      <c r="BN236" s="127"/>
    </row>
    <row r="237" spans="1:66" s="142" customFormat="1" ht="15" x14ac:dyDescent="0.25">
      <c r="A237" s="191"/>
      <c r="B237" s="172"/>
      <c r="C237" s="313" t="s">
        <v>46</v>
      </c>
      <c r="D237" s="313"/>
      <c r="E237" s="313"/>
      <c r="F237" s="313"/>
      <c r="G237" s="313"/>
      <c r="H237" s="166"/>
      <c r="I237" s="167"/>
      <c r="J237" s="167"/>
      <c r="K237" s="167"/>
      <c r="L237" s="169"/>
      <c r="M237" s="167"/>
      <c r="N237" s="192"/>
      <c r="O237" s="167"/>
      <c r="P237" s="193">
        <v>682.72</v>
      </c>
      <c r="Q237" s="185"/>
      <c r="R237" s="185"/>
      <c r="S237"/>
      <c r="T237"/>
      <c r="U237"/>
      <c r="V237"/>
      <c r="W237"/>
      <c r="X237"/>
      <c r="Y237"/>
      <c r="Z237"/>
      <c r="AA237"/>
      <c r="AB237" s="127"/>
      <c r="AC237" s="127"/>
      <c r="AD237" s="127"/>
      <c r="AE237" s="127"/>
      <c r="AF237" s="127"/>
      <c r="AG237" s="127"/>
      <c r="AH237" s="127"/>
      <c r="AI237" s="127"/>
      <c r="AJ237" s="127"/>
      <c r="AK237" s="127"/>
      <c r="AL237" s="127"/>
      <c r="AM237" s="127"/>
      <c r="AN237" s="163"/>
      <c r="AO237" s="163"/>
      <c r="AP237" s="173"/>
      <c r="AQ237" s="127"/>
      <c r="AR237" s="127"/>
      <c r="AS237" s="127"/>
      <c r="AT237" s="163" t="s">
        <v>46</v>
      </c>
      <c r="AU237" s="127"/>
      <c r="AV237" s="127"/>
      <c r="AW237" s="163"/>
      <c r="AX237" s="163"/>
      <c r="AY237" s="173"/>
      <c r="AZ237" s="163"/>
      <c r="BA237" s="163"/>
      <c r="BB237" s="173"/>
      <c r="BC237" s="163"/>
      <c r="BD237" s="127"/>
      <c r="BE237" s="127"/>
      <c r="BF237" s="127"/>
      <c r="BG237" s="127"/>
      <c r="BH237" s="127"/>
      <c r="BI237" s="127"/>
      <c r="BJ237" s="127"/>
      <c r="BK237" s="127"/>
      <c r="BL237" s="127"/>
      <c r="BM237" s="127"/>
      <c r="BN237" s="127"/>
    </row>
    <row r="238" spans="1:66" s="142" customFormat="1" ht="15" x14ac:dyDescent="0.25">
      <c r="A238" s="189" t="s">
        <v>362</v>
      </c>
      <c r="B238" s="175" t="s">
        <v>148</v>
      </c>
      <c r="C238" s="282" t="s">
        <v>149</v>
      </c>
      <c r="D238" s="282"/>
      <c r="E238" s="282"/>
      <c r="F238" s="282"/>
      <c r="G238" s="282"/>
      <c r="H238" s="176" t="s">
        <v>48</v>
      </c>
      <c r="I238" s="194">
        <v>2</v>
      </c>
      <c r="J238" s="177"/>
      <c r="K238" s="194">
        <v>2</v>
      </c>
      <c r="L238" s="179"/>
      <c r="M238" s="177"/>
      <c r="N238" s="179"/>
      <c r="O238" s="177"/>
      <c r="P238" s="186">
        <v>10.77</v>
      </c>
      <c r="Q238"/>
      <c r="R238"/>
      <c r="S238"/>
      <c r="T238"/>
      <c r="U238"/>
      <c r="V238"/>
      <c r="W238"/>
      <c r="X238"/>
      <c r="Y238"/>
      <c r="Z238"/>
      <c r="AA238"/>
      <c r="AB238" s="127"/>
      <c r="AC238" s="127"/>
      <c r="AD238" s="127"/>
      <c r="AE238" s="127"/>
      <c r="AF238" s="127"/>
      <c r="AG238" s="127"/>
      <c r="AH238" s="127"/>
      <c r="AI238" s="127"/>
      <c r="AJ238" s="127"/>
      <c r="AK238" s="127"/>
      <c r="AL238" s="127"/>
      <c r="AM238" s="127"/>
      <c r="AN238" s="163"/>
      <c r="AO238" s="163"/>
      <c r="AP238" s="173"/>
      <c r="AQ238" s="127"/>
      <c r="AR238" s="127"/>
      <c r="AS238" s="127"/>
      <c r="AT238" s="163"/>
      <c r="AU238" s="127" t="s">
        <v>149</v>
      </c>
      <c r="AV238" s="127"/>
      <c r="AW238" s="163"/>
      <c r="AX238" s="163"/>
      <c r="AY238" s="173"/>
      <c r="AZ238" s="163"/>
      <c r="BA238" s="163"/>
      <c r="BB238" s="173"/>
      <c r="BC238" s="163"/>
      <c r="BD238" s="127"/>
      <c r="BE238" s="127"/>
      <c r="BF238" s="127"/>
      <c r="BG238" s="127"/>
      <c r="BH238" s="127"/>
      <c r="BI238" s="127"/>
      <c r="BJ238" s="127"/>
      <c r="BK238" s="127"/>
      <c r="BL238" s="127"/>
      <c r="BM238" s="127"/>
      <c r="BN238" s="127"/>
    </row>
    <row r="239" spans="1:66" s="142" customFormat="1" ht="15" x14ac:dyDescent="0.25">
      <c r="A239" s="189"/>
      <c r="B239" s="175"/>
      <c r="C239" s="282" t="s">
        <v>47</v>
      </c>
      <c r="D239" s="282"/>
      <c r="E239" s="282"/>
      <c r="F239" s="282"/>
      <c r="G239" s="282"/>
      <c r="H239" s="176"/>
      <c r="I239" s="177"/>
      <c r="J239" s="177"/>
      <c r="K239" s="177"/>
      <c r="L239" s="179"/>
      <c r="M239" s="177"/>
      <c r="N239" s="179"/>
      <c r="O239" s="177"/>
      <c r="P239" s="186">
        <v>676.89</v>
      </c>
      <c r="Q239"/>
      <c r="R239"/>
      <c r="S239"/>
      <c r="T239"/>
      <c r="U239"/>
      <c r="V239"/>
      <c r="W239"/>
      <c r="X239"/>
      <c r="Y239"/>
      <c r="Z239"/>
      <c r="AA239"/>
      <c r="AB239" s="127"/>
      <c r="AC239" s="127"/>
      <c r="AD239" s="127"/>
      <c r="AE239" s="127"/>
      <c r="AF239" s="127"/>
      <c r="AG239" s="127"/>
      <c r="AH239" s="127"/>
      <c r="AI239" s="127"/>
      <c r="AJ239" s="127"/>
      <c r="AK239" s="127"/>
      <c r="AL239" s="127"/>
      <c r="AM239" s="127"/>
      <c r="AN239" s="163"/>
      <c r="AO239" s="163"/>
      <c r="AP239" s="173"/>
      <c r="AQ239" s="127"/>
      <c r="AR239" s="127"/>
      <c r="AS239" s="127"/>
      <c r="AT239" s="163"/>
      <c r="AU239" s="127"/>
      <c r="AV239" s="127" t="s">
        <v>47</v>
      </c>
      <c r="AW239" s="163"/>
      <c r="AX239" s="163"/>
      <c r="AY239" s="173"/>
      <c r="AZ239" s="163"/>
      <c r="BA239" s="163"/>
      <c r="BB239" s="173"/>
      <c r="BC239" s="163"/>
      <c r="BD239" s="127"/>
      <c r="BE239" s="127"/>
      <c r="BF239" s="127"/>
      <c r="BG239" s="127"/>
      <c r="BH239" s="127"/>
      <c r="BI239" s="127"/>
      <c r="BJ239" s="127"/>
      <c r="BK239" s="127"/>
      <c r="BL239" s="127"/>
      <c r="BM239" s="127"/>
      <c r="BN239" s="127"/>
    </row>
    <row r="240" spans="1:66" s="142" customFormat="1" ht="15" x14ac:dyDescent="0.25">
      <c r="A240" s="189"/>
      <c r="B240" s="175" t="s">
        <v>302</v>
      </c>
      <c r="C240" s="282" t="s">
        <v>303</v>
      </c>
      <c r="D240" s="282"/>
      <c r="E240" s="282"/>
      <c r="F240" s="282"/>
      <c r="G240" s="282"/>
      <c r="H240" s="176" t="s">
        <v>48</v>
      </c>
      <c r="I240" s="194">
        <v>90</v>
      </c>
      <c r="J240" s="177"/>
      <c r="K240" s="194">
        <v>90</v>
      </c>
      <c r="L240" s="179"/>
      <c r="M240" s="177"/>
      <c r="N240" s="179"/>
      <c r="O240" s="177"/>
      <c r="P240" s="186">
        <v>609.20000000000005</v>
      </c>
      <c r="Q240"/>
      <c r="R240"/>
      <c r="S240"/>
      <c r="T240"/>
      <c r="U240"/>
      <c r="V240"/>
      <c r="W240"/>
      <c r="X240"/>
      <c r="Y240"/>
      <c r="Z240"/>
      <c r="AA240"/>
      <c r="AB240" s="127"/>
      <c r="AC240" s="127"/>
      <c r="AD240" s="127"/>
      <c r="AE240" s="127"/>
      <c r="AF240" s="127"/>
      <c r="AG240" s="127"/>
      <c r="AH240" s="127"/>
      <c r="AI240" s="127"/>
      <c r="AJ240" s="127"/>
      <c r="AK240" s="127"/>
      <c r="AL240" s="127"/>
      <c r="AM240" s="127"/>
      <c r="AN240" s="163"/>
      <c r="AO240" s="163"/>
      <c r="AP240" s="173"/>
      <c r="AQ240" s="127"/>
      <c r="AR240" s="127"/>
      <c r="AS240" s="127"/>
      <c r="AT240" s="163"/>
      <c r="AU240" s="127"/>
      <c r="AV240" s="127" t="s">
        <v>303</v>
      </c>
      <c r="AW240" s="163"/>
      <c r="AX240" s="163"/>
      <c r="AY240" s="173"/>
      <c r="AZ240" s="163"/>
      <c r="BA240" s="163"/>
      <c r="BB240" s="173"/>
      <c r="BC240" s="163"/>
      <c r="BD240" s="127"/>
      <c r="BE240" s="127"/>
      <c r="BF240" s="127"/>
      <c r="BG240" s="127"/>
      <c r="BH240" s="127"/>
      <c r="BI240" s="127"/>
      <c r="BJ240" s="127"/>
      <c r="BK240" s="127"/>
      <c r="BL240" s="127"/>
      <c r="BM240" s="127"/>
      <c r="BN240" s="127"/>
    </row>
    <row r="241" spans="1:66" s="142" customFormat="1" ht="15" x14ac:dyDescent="0.25">
      <c r="A241" s="189"/>
      <c r="B241" s="175" t="s">
        <v>304</v>
      </c>
      <c r="C241" s="282" t="s">
        <v>305</v>
      </c>
      <c r="D241" s="282"/>
      <c r="E241" s="282"/>
      <c r="F241" s="282"/>
      <c r="G241" s="282"/>
      <c r="H241" s="176" t="s">
        <v>48</v>
      </c>
      <c r="I241" s="194">
        <v>46</v>
      </c>
      <c r="J241" s="177"/>
      <c r="K241" s="194">
        <v>46</v>
      </c>
      <c r="L241" s="179"/>
      <c r="M241" s="177"/>
      <c r="N241" s="179"/>
      <c r="O241" s="177"/>
      <c r="P241" s="186">
        <v>311.37</v>
      </c>
      <c r="Q241"/>
      <c r="R241"/>
      <c r="S241"/>
      <c r="T241"/>
      <c r="U241"/>
      <c r="V241"/>
      <c r="W241"/>
      <c r="X241"/>
      <c r="Y241"/>
      <c r="Z241"/>
      <c r="AA241"/>
      <c r="AB241" s="127"/>
      <c r="AC241" s="127"/>
      <c r="AD241" s="127"/>
      <c r="AE241" s="127"/>
      <c r="AF241" s="127"/>
      <c r="AG241" s="127"/>
      <c r="AH241" s="127"/>
      <c r="AI241" s="127"/>
      <c r="AJ241" s="127"/>
      <c r="AK241" s="127"/>
      <c r="AL241" s="127"/>
      <c r="AM241" s="127"/>
      <c r="AN241" s="163"/>
      <c r="AO241" s="163"/>
      <c r="AP241" s="173"/>
      <c r="AQ241" s="127"/>
      <c r="AR241" s="127"/>
      <c r="AS241" s="127"/>
      <c r="AT241" s="163"/>
      <c r="AU241" s="127"/>
      <c r="AV241" s="127" t="s">
        <v>305</v>
      </c>
      <c r="AW241" s="163"/>
      <c r="AX241" s="163"/>
      <c r="AY241" s="173"/>
      <c r="AZ241" s="163"/>
      <c r="BA241" s="163"/>
      <c r="BB241" s="173"/>
      <c r="BC241" s="163"/>
      <c r="BD241" s="127"/>
      <c r="BE241" s="127"/>
      <c r="BF241" s="127"/>
      <c r="BG241" s="127"/>
      <c r="BH241" s="127"/>
      <c r="BI241" s="127"/>
      <c r="BJ241" s="127"/>
      <c r="BK241" s="127"/>
      <c r="BL241" s="127"/>
      <c r="BM241" s="127"/>
      <c r="BN241" s="127"/>
    </row>
    <row r="242" spans="1:66" s="142" customFormat="1" ht="15" x14ac:dyDescent="0.25">
      <c r="A242" s="195"/>
      <c r="B242" s="196"/>
      <c r="C242" s="313" t="s">
        <v>49</v>
      </c>
      <c r="D242" s="313"/>
      <c r="E242" s="313"/>
      <c r="F242" s="313"/>
      <c r="G242" s="313"/>
      <c r="H242" s="166"/>
      <c r="I242" s="167"/>
      <c r="J242" s="167"/>
      <c r="K242" s="167"/>
      <c r="L242" s="169"/>
      <c r="M242" s="167"/>
      <c r="N242" s="192">
        <v>1614.06</v>
      </c>
      <c r="O242" s="167"/>
      <c r="P242" s="193">
        <v>1614.06</v>
      </c>
      <c r="Q242"/>
      <c r="R242"/>
      <c r="S242"/>
      <c r="T242"/>
      <c r="U242"/>
      <c r="V242"/>
      <c r="W242"/>
      <c r="X242"/>
      <c r="Y242"/>
      <c r="Z242"/>
      <c r="AA242"/>
      <c r="AB242" s="127"/>
      <c r="AC242" s="127"/>
      <c r="AD242" s="127"/>
      <c r="AE242" s="127"/>
      <c r="AF242" s="127"/>
      <c r="AG242" s="127"/>
      <c r="AH242" s="127"/>
      <c r="AI242" s="127"/>
      <c r="AJ242" s="127"/>
      <c r="AK242" s="127"/>
      <c r="AL242" s="127"/>
      <c r="AM242" s="127"/>
      <c r="AN242" s="163"/>
      <c r="AO242" s="163"/>
      <c r="AP242" s="173"/>
      <c r="AQ242" s="127"/>
      <c r="AR242" s="127"/>
      <c r="AS242" s="127"/>
      <c r="AT242" s="163"/>
      <c r="AU242" s="127"/>
      <c r="AV242" s="127"/>
      <c r="AW242" s="163" t="s">
        <v>49</v>
      </c>
      <c r="AX242" s="163"/>
      <c r="AY242" s="173"/>
      <c r="AZ242" s="163"/>
      <c r="BA242" s="163"/>
      <c r="BB242" s="173"/>
      <c r="BC242" s="163"/>
      <c r="BD242" s="127"/>
      <c r="BE242" s="127"/>
      <c r="BF242" s="127"/>
      <c r="BG242" s="127"/>
      <c r="BH242" s="127"/>
      <c r="BI242" s="127"/>
      <c r="BJ242" s="127"/>
      <c r="BK242" s="127"/>
      <c r="BL242" s="127"/>
      <c r="BM242" s="127"/>
      <c r="BN242" s="127"/>
    </row>
    <row r="243" spans="1:66" s="142" customFormat="1" ht="15" x14ac:dyDescent="0.25">
      <c r="A243" s="307" t="s">
        <v>363</v>
      </c>
      <c r="B243" s="308"/>
      <c r="C243" s="308"/>
      <c r="D243" s="308"/>
      <c r="E243" s="308"/>
      <c r="F243" s="308"/>
      <c r="G243" s="308"/>
      <c r="H243" s="308"/>
      <c r="I243" s="308"/>
      <c r="J243" s="308"/>
      <c r="K243" s="308"/>
      <c r="L243" s="308"/>
      <c r="M243" s="308"/>
      <c r="N243" s="308"/>
      <c r="O243" s="308"/>
      <c r="P243" s="309"/>
      <c r="Q243"/>
      <c r="R243"/>
      <c r="S243"/>
      <c r="T243"/>
      <c r="U243"/>
      <c r="V243"/>
      <c r="W243"/>
      <c r="X243"/>
      <c r="Y243"/>
      <c r="Z243"/>
      <c r="AA243"/>
      <c r="AB243" s="127"/>
      <c r="AC243" s="127"/>
      <c r="AD243" s="127"/>
      <c r="AE243" s="127"/>
      <c r="AF243" s="127"/>
      <c r="AG243" s="127"/>
      <c r="AH243" s="127"/>
      <c r="AI243" s="127"/>
      <c r="AJ243" s="127"/>
      <c r="AK243" s="127"/>
      <c r="AL243" s="127"/>
      <c r="AM243" s="127"/>
      <c r="AN243" s="163"/>
      <c r="AO243" s="163"/>
      <c r="AP243" s="173"/>
      <c r="AQ243" s="127"/>
      <c r="AR243" s="127"/>
      <c r="AS243" s="127"/>
      <c r="AT243" s="163"/>
      <c r="AU243" s="127"/>
      <c r="AV243" s="127"/>
      <c r="AW243" s="163"/>
      <c r="AX243" s="163"/>
      <c r="AY243" s="173"/>
      <c r="AZ243" s="163"/>
      <c r="BA243" s="163"/>
      <c r="BB243" s="173"/>
      <c r="BC243" s="163" t="s">
        <v>363</v>
      </c>
      <c r="BD243" s="127"/>
      <c r="BE243" s="127"/>
      <c r="BF243" s="127"/>
      <c r="BG243" s="127"/>
      <c r="BH243" s="127"/>
      <c r="BI243" s="127"/>
      <c r="BJ243" s="127"/>
      <c r="BK243" s="127"/>
      <c r="BL243" s="127"/>
      <c r="BM243" s="127"/>
      <c r="BN243" s="127"/>
    </row>
    <row r="244" spans="1:66" s="142" customFormat="1" ht="23.25" x14ac:dyDescent="0.25">
      <c r="A244" s="164" t="s">
        <v>156</v>
      </c>
      <c r="B244" s="165" t="s">
        <v>337</v>
      </c>
      <c r="C244" s="310" t="s">
        <v>338</v>
      </c>
      <c r="D244" s="310"/>
      <c r="E244" s="310"/>
      <c r="F244" s="310"/>
      <c r="G244" s="310"/>
      <c r="H244" s="166" t="s">
        <v>115</v>
      </c>
      <c r="I244" s="167">
        <v>1</v>
      </c>
      <c r="J244" s="168">
        <v>1</v>
      </c>
      <c r="K244" s="168">
        <v>1</v>
      </c>
      <c r="L244" s="169"/>
      <c r="M244" s="167"/>
      <c r="N244" s="169"/>
      <c r="O244" s="167"/>
      <c r="P244" s="170"/>
      <c r="Q244"/>
      <c r="R244"/>
      <c r="S244"/>
      <c r="T244"/>
      <c r="U244"/>
      <c r="V244"/>
      <c r="W244"/>
      <c r="X244"/>
      <c r="Y244"/>
      <c r="Z244"/>
      <c r="AA244"/>
      <c r="AB244" s="127"/>
      <c r="AC244" s="127"/>
      <c r="AD244" s="127"/>
      <c r="AE244" s="127"/>
      <c r="AF244" s="127"/>
      <c r="AG244" s="127"/>
      <c r="AH244" s="127"/>
      <c r="AI244" s="127"/>
      <c r="AJ244" s="127"/>
      <c r="AK244" s="127"/>
      <c r="AL244" s="127"/>
      <c r="AM244" s="127"/>
      <c r="AN244" s="163"/>
      <c r="AO244" s="163" t="s">
        <v>338</v>
      </c>
      <c r="AP244" s="173"/>
      <c r="AQ244" s="127"/>
      <c r="AR244" s="127"/>
      <c r="AS244" s="127"/>
      <c r="AT244" s="163"/>
      <c r="AU244" s="127"/>
      <c r="AV244" s="127"/>
      <c r="AW244" s="163"/>
      <c r="AX244" s="163"/>
      <c r="AY244" s="173"/>
      <c r="AZ244" s="163"/>
      <c r="BA244" s="163"/>
      <c r="BB244" s="173"/>
      <c r="BC244" s="163"/>
      <c r="BD244" s="127"/>
      <c r="BE244" s="127"/>
      <c r="BF244" s="127"/>
      <c r="BG244" s="127"/>
      <c r="BH244" s="127"/>
      <c r="BI244" s="127"/>
      <c r="BJ244" s="127"/>
      <c r="BK244" s="127"/>
      <c r="BL244" s="127"/>
      <c r="BM244" s="127"/>
      <c r="BN244" s="127"/>
    </row>
    <row r="245" spans="1:66" s="142" customFormat="1" ht="22.5" x14ac:dyDescent="0.25">
      <c r="A245" s="171"/>
      <c r="B245" s="172" t="s">
        <v>139</v>
      </c>
      <c r="C245" s="311" t="s">
        <v>140</v>
      </c>
      <c r="D245" s="311"/>
      <c r="E245" s="311"/>
      <c r="F245" s="311"/>
      <c r="G245" s="311"/>
      <c r="H245" s="311"/>
      <c r="I245" s="311"/>
      <c r="J245" s="311"/>
      <c r="K245" s="311"/>
      <c r="L245" s="311"/>
      <c r="M245" s="311"/>
      <c r="N245" s="311"/>
      <c r="O245" s="311"/>
      <c r="P245" s="312"/>
      <c r="Q245"/>
      <c r="R245"/>
      <c r="S245"/>
      <c r="T245"/>
      <c r="U245"/>
      <c r="V245"/>
      <c r="W245"/>
      <c r="X245"/>
      <c r="Y245"/>
      <c r="Z245"/>
      <c r="AA245"/>
      <c r="AB245" s="127"/>
      <c r="AC245" s="127"/>
      <c r="AD245" s="127"/>
      <c r="AE245" s="127"/>
      <c r="AF245" s="127"/>
      <c r="AG245" s="127"/>
      <c r="AH245" s="127"/>
      <c r="AI245" s="127"/>
      <c r="AJ245" s="127"/>
      <c r="AK245" s="127"/>
      <c r="AL245" s="127"/>
      <c r="AM245" s="127"/>
      <c r="AN245" s="163"/>
      <c r="AO245" s="163"/>
      <c r="AP245" s="173" t="s">
        <v>140</v>
      </c>
      <c r="AQ245" s="127"/>
      <c r="AR245" s="127"/>
      <c r="AS245" s="127"/>
      <c r="AT245" s="163"/>
      <c r="AU245" s="127"/>
      <c r="AV245" s="127"/>
      <c r="AW245" s="163"/>
      <c r="AX245" s="163"/>
      <c r="AY245" s="173"/>
      <c r="AZ245" s="163"/>
      <c r="BA245" s="163"/>
      <c r="BB245" s="173"/>
      <c r="BC245" s="163"/>
      <c r="BD245" s="127"/>
      <c r="BE245" s="127"/>
      <c r="BF245" s="127"/>
      <c r="BG245" s="127"/>
      <c r="BH245" s="127"/>
      <c r="BI245" s="127"/>
      <c r="BJ245" s="127"/>
      <c r="BK245" s="127"/>
      <c r="BL245" s="127"/>
      <c r="BM245" s="127"/>
      <c r="BN245" s="127"/>
    </row>
    <row r="246" spans="1:66" s="142" customFormat="1" ht="15" x14ac:dyDescent="0.25">
      <c r="A246" s="174"/>
      <c r="B246" s="175" t="s">
        <v>44</v>
      </c>
      <c r="C246" s="282" t="s">
        <v>141</v>
      </c>
      <c r="D246" s="282"/>
      <c r="E246" s="282"/>
      <c r="F246" s="282"/>
      <c r="G246" s="282"/>
      <c r="H246" s="176" t="s">
        <v>135</v>
      </c>
      <c r="I246" s="177"/>
      <c r="J246" s="177"/>
      <c r="K246" s="178">
        <v>1.03</v>
      </c>
      <c r="L246" s="179"/>
      <c r="M246" s="177"/>
      <c r="N246" s="179"/>
      <c r="O246" s="177"/>
      <c r="P246" s="186">
        <v>336.63</v>
      </c>
      <c r="Q246"/>
      <c r="R246"/>
      <c r="S246"/>
      <c r="T246"/>
      <c r="U246"/>
      <c r="V246"/>
      <c r="W246"/>
      <c r="X246"/>
      <c r="Y246"/>
      <c r="Z246"/>
      <c r="AA246"/>
      <c r="AB246" s="127"/>
      <c r="AC246" s="127"/>
      <c r="AD246" s="127"/>
      <c r="AE246" s="127"/>
      <c r="AF246" s="127"/>
      <c r="AG246" s="127"/>
      <c r="AH246" s="127"/>
      <c r="AI246" s="127"/>
      <c r="AJ246" s="127"/>
      <c r="AK246" s="127"/>
      <c r="AL246" s="127"/>
      <c r="AM246" s="127"/>
      <c r="AN246" s="163"/>
      <c r="AO246" s="163"/>
      <c r="AP246" s="173"/>
      <c r="AQ246" s="127" t="s">
        <v>141</v>
      </c>
      <c r="AR246" s="127"/>
      <c r="AS246" s="127"/>
      <c r="AT246" s="163"/>
      <c r="AU246" s="127"/>
      <c r="AV246" s="127"/>
      <c r="AW246" s="163"/>
      <c r="AX246" s="163"/>
      <c r="AY246" s="173"/>
      <c r="AZ246" s="163"/>
      <c r="BA246" s="163"/>
      <c r="BB246" s="173"/>
      <c r="BC246" s="163"/>
      <c r="BD246" s="127"/>
      <c r="BE246" s="127"/>
      <c r="BF246" s="127"/>
      <c r="BG246" s="127"/>
      <c r="BH246" s="127"/>
      <c r="BI246" s="127"/>
      <c r="BJ246" s="127"/>
      <c r="BK246" s="127"/>
      <c r="BL246" s="127"/>
      <c r="BM246" s="127"/>
      <c r="BN246" s="127"/>
    </row>
    <row r="247" spans="1:66" s="142" customFormat="1" ht="15" x14ac:dyDescent="0.25">
      <c r="A247" s="181"/>
      <c r="B247" s="175" t="s">
        <v>300</v>
      </c>
      <c r="C247" s="282" t="s">
        <v>301</v>
      </c>
      <c r="D247" s="282"/>
      <c r="E247" s="282"/>
      <c r="F247" s="282"/>
      <c r="G247" s="282"/>
      <c r="H247" s="176" t="s">
        <v>135</v>
      </c>
      <c r="I247" s="178">
        <v>1.03</v>
      </c>
      <c r="J247" s="177"/>
      <c r="K247" s="178">
        <v>1.03</v>
      </c>
      <c r="L247" s="182"/>
      <c r="M247" s="183"/>
      <c r="N247" s="184">
        <v>261.45999999999998</v>
      </c>
      <c r="O247" s="178">
        <v>1.25</v>
      </c>
      <c r="P247" s="180">
        <v>336.63</v>
      </c>
      <c r="Q247" s="185"/>
      <c r="R247" s="185"/>
      <c r="S247"/>
      <c r="T247"/>
      <c r="U247"/>
      <c r="V247"/>
      <c r="W247"/>
      <c r="X247"/>
      <c r="Y247"/>
      <c r="Z247"/>
      <c r="AA247"/>
      <c r="AB247" s="127"/>
      <c r="AC247" s="127"/>
      <c r="AD247" s="127"/>
      <c r="AE247" s="127"/>
      <c r="AF247" s="127"/>
      <c r="AG247" s="127"/>
      <c r="AH247" s="127"/>
      <c r="AI247" s="127"/>
      <c r="AJ247" s="127"/>
      <c r="AK247" s="127"/>
      <c r="AL247" s="127"/>
      <c r="AM247" s="127"/>
      <c r="AN247" s="163"/>
      <c r="AO247" s="163"/>
      <c r="AP247" s="173"/>
      <c r="AQ247" s="127"/>
      <c r="AR247" s="127" t="s">
        <v>301</v>
      </c>
      <c r="AS247" s="127"/>
      <c r="AT247" s="163"/>
      <c r="AU247" s="127"/>
      <c r="AV247" s="127"/>
      <c r="AW247" s="163"/>
      <c r="AX247" s="163"/>
      <c r="AY247" s="173"/>
      <c r="AZ247" s="163"/>
      <c r="BA247" s="163"/>
      <c r="BB247" s="173"/>
      <c r="BC247" s="163"/>
      <c r="BD247" s="127"/>
      <c r="BE247" s="127"/>
      <c r="BF247" s="127"/>
      <c r="BG247" s="127"/>
      <c r="BH247" s="127"/>
      <c r="BI247" s="127"/>
      <c r="BJ247" s="127"/>
      <c r="BK247" s="127"/>
      <c r="BL247" s="127"/>
      <c r="BM247" s="127"/>
      <c r="BN247" s="127"/>
    </row>
    <row r="248" spans="1:66" s="142" customFormat="1" ht="15" x14ac:dyDescent="0.25">
      <c r="A248" s="174"/>
      <c r="B248" s="175" t="s">
        <v>45</v>
      </c>
      <c r="C248" s="282" t="s">
        <v>133</v>
      </c>
      <c r="D248" s="282"/>
      <c r="E248" s="282"/>
      <c r="F248" s="282"/>
      <c r="G248" s="282"/>
      <c r="H248" s="176"/>
      <c r="I248" s="177"/>
      <c r="J248" s="177"/>
      <c r="K248" s="177"/>
      <c r="L248" s="179"/>
      <c r="M248" s="177"/>
      <c r="N248" s="179"/>
      <c r="O248" s="177"/>
      <c r="P248" s="186">
        <v>5.83</v>
      </c>
      <c r="Q248"/>
      <c r="R248"/>
      <c r="S248"/>
      <c r="T248"/>
      <c r="U248"/>
      <c r="V248"/>
      <c r="W248"/>
      <c r="X248"/>
      <c r="Y248"/>
      <c r="Z248"/>
      <c r="AA248"/>
      <c r="AB248" s="127"/>
      <c r="AC248" s="127"/>
      <c r="AD248" s="127"/>
      <c r="AE248" s="127"/>
      <c r="AF248" s="127"/>
      <c r="AG248" s="127"/>
      <c r="AH248" s="127"/>
      <c r="AI248" s="127"/>
      <c r="AJ248" s="127"/>
      <c r="AK248" s="127"/>
      <c r="AL248" s="127"/>
      <c r="AM248" s="127"/>
      <c r="AN248" s="163"/>
      <c r="AO248" s="163"/>
      <c r="AP248" s="173"/>
      <c r="AQ248" s="127" t="s">
        <v>133</v>
      </c>
      <c r="AR248" s="127"/>
      <c r="AS248" s="127"/>
      <c r="AT248" s="163"/>
      <c r="AU248" s="127"/>
      <c r="AV248" s="127"/>
      <c r="AW248" s="163"/>
      <c r="AX248" s="163"/>
      <c r="AY248" s="173"/>
      <c r="AZ248" s="163"/>
      <c r="BA248" s="163"/>
      <c r="BB248" s="173"/>
      <c r="BC248" s="163"/>
      <c r="BD248" s="127"/>
      <c r="BE248" s="127"/>
      <c r="BF248" s="127"/>
      <c r="BG248" s="127"/>
      <c r="BH248" s="127"/>
      <c r="BI248" s="127"/>
      <c r="BJ248" s="127"/>
      <c r="BK248" s="127"/>
      <c r="BL248" s="127"/>
      <c r="BM248" s="127"/>
      <c r="BN248" s="127"/>
    </row>
    <row r="249" spans="1:66" s="142" customFormat="1" ht="15" x14ac:dyDescent="0.25">
      <c r="A249" s="174"/>
      <c r="B249" s="175"/>
      <c r="C249" s="282" t="s">
        <v>134</v>
      </c>
      <c r="D249" s="282"/>
      <c r="E249" s="282"/>
      <c r="F249" s="282"/>
      <c r="G249" s="282"/>
      <c r="H249" s="176" t="s">
        <v>135</v>
      </c>
      <c r="I249" s="177"/>
      <c r="J249" s="177"/>
      <c r="K249" s="178">
        <v>0.01</v>
      </c>
      <c r="L249" s="179"/>
      <c r="M249" s="177"/>
      <c r="N249" s="179"/>
      <c r="O249" s="177"/>
      <c r="P249" s="186">
        <v>3.63</v>
      </c>
      <c r="Q249"/>
      <c r="R249"/>
      <c r="S249"/>
      <c r="T249"/>
      <c r="U249"/>
      <c r="V249"/>
      <c r="W249"/>
      <c r="X249"/>
      <c r="Y249"/>
      <c r="Z249"/>
      <c r="AA249"/>
      <c r="AB249" s="127"/>
      <c r="AC249" s="127"/>
      <c r="AD249" s="127"/>
      <c r="AE249" s="127"/>
      <c r="AF249" s="127"/>
      <c r="AG249" s="127"/>
      <c r="AH249" s="127"/>
      <c r="AI249" s="127"/>
      <c r="AJ249" s="127"/>
      <c r="AK249" s="127"/>
      <c r="AL249" s="127"/>
      <c r="AM249" s="127"/>
      <c r="AN249" s="163"/>
      <c r="AO249" s="163"/>
      <c r="AP249" s="173"/>
      <c r="AQ249" s="127" t="s">
        <v>134</v>
      </c>
      <c r="AR249" s="127"/>
      <c r="AS249" s="127"/>
      <c r="AT249" s="163"/>
      <c r="AU249" s="127"/>
      <c r="AV249" s="127"/>
      <c r="AW249" s="163"/>
      <c r="AX249" s="163"/>
      <c r="AY249" s="173"/>
      <c r="AZ249" s="163"/>
      <c r="BA249" s="163"/>
      <c r="BB249" s="173"/>
      <c r="BC249" s="163"/>
      <c r="BD249" s="127"/>
      <c r="BE249" s="127"/>
      <c r="BF249" s="127"/>
      <c r="BG249" s="127"/>
      <c r="BH249" s="127"/>
      <c r="BI249" s="127"/>
      <c r="BJ249" s="127"/>
      <c r="BK249" s="127"/>
      <c r="BL249" s="127"/>
      <c r="BM249" s="127"/>
      <c r="BN249" s="127"/>
    </row>
    <row r="250" spans="1:66" s="142" customFormat="1" ht="15" x14ac:dyDescent="0.25">
      <c r="A250" s="181"/>
      <c r="B250" s="175" t="s">
        <v>143</v>
      </c>
      <c r="C250" s="282" t="s">
        <v>144</v>
      </c>
      <c r="D250" s="282"/>
      <c r="E250" s="282"/>
      <c r="F250" s="282"/>
      <c r="G250" s="282"/>
      <c r="H250" s="176" t="s">
        <v>136</v>
      </c>
      <c r="I250" s="178">
        <v>0.01</v>
      </c>
      <c r="J250" s="177"/>
      <c r="K250" s="178">
        <v>0.01</v>
      </c>
      <c r="L250" s="187">
        <v>477.92</v>
      </c>
      <c r="M250" s="188">
        <v>1.22</v>
      </c>
      <c r="N250" s="184">
        <v>583.05999999999995</v>
      </c>
      <c r="O250" s="177"/>
      <c r="P250" s="180">
        <v>5.83</v>
      </c>
      <c r="Q250" s="185"/>
      <c r="R250" s="185"/>
      <c r="S250"/>
      <c r="T250"/>
      <c r="U250"/>
      <c r="V250"/>
      <c r="W250"/>
      <c r="X250"/>
      <c r="Y250"/>
      <c r="Z250"/>
      <c r="AA250"/>
      <c r="AB250" s="127"/>
      <c r="AC250" s="127"/>
      <c r="AD250" s="127"/>
      <c r="AE250" s="127"/>
      <c r="AF250" s="127"/>
      <c r="AG250" s="127"/>
      <c r="AH250" s="127"/>
      <c r="AI250" s="127"/>
      <c r="AJ250" s="127"/>
      <c r="AK250" s="127"/>
      <c r="AL250" s="127"/>
      <c r="AM250" s="127"/>
      <c r="AN250" s="163"/>
      <c r="AO250" s="163"/>
      <c r="AP250" s="173"/>
      <c r="AQ250" s="127"/>
      <c r="AR250" s="127" t="s">
        <v>144</v>
      </c>
      <c r="AS250" s="127"/>
      <c r="AT250" s="163"/>
      <c r="AU250" s="127"/>
      <c r="AV250" s="127"/>
      <c r="AW250" s="163"/>
      <c r="AX250" s="163"/>
      <c r="AY250" s="173"/>
      <c r="AZ250" s="163"/>
      <c r="BA250" s="163"/>
      <c r="BB250" s="173"/>
      <c r="BC250" s="163"/>
      <c r="BD250" s="127"/>
      <c r="BE250" s="127"/>
      <c r="BF250" s="127"/>
      <c r="BG250" s="127"/>
      <c r="BH250" s="127"/>
      <c r="BI250" s="127"/>
      <c r="BJ250" s="127"/>
      <c r="BK250" s="127"/>
      <c r="BL250" s="127"/>
      <c r="BM250" s="127"/>
      <c r="BN250" s="127"/>
    </row>
    <row r="251" spans="1:66" s="142" customFormat="1" ht="15" x14ac:dyDescent="0.25">
      <c r="A251" s="189"/>
      <c r="B251" s="175" t="s">
        <v>145</v>
      </c>
      <c r="C251" s="282" t="s">
        <v>146</v>
      </c>
      <c r="D251" s="282"/>
      <c r="E251" s="282"/>
      <c r="F251" s="282"/>
      <c r="G251" s="282"/>
      <c r="H251" s="176" t="s">
        <v>135</v>
      </c>
      <c r="I251" s="178">
        <v>0.01</v>
      </c>
      <c r="J251" s="177"/>
      <c r="K251" s="178">
        <v>0.01</v>
      </c>
      <c r="L251" s="179"/>
      <c r="M251" s="177"/>
      <c r="N251" s="190">
        <v>290.75</v>
      </c>
      <c r="O251" s="178">
        <v>1.25</v>
      </c>
      <c r="P251" s="186">
        <v>3.63</v>
      </c>
      <c r="Q251"/>
      <c r="R251"/>
      <c r="S251"/>
      <c r="T251"/>
      <c r="U251"/>
      <c r="V251"/>
      <c r="W251"/>
      <c r="X251"/>
      <c r="Y251"/>
      <c r="Z251"/>
      <c r="AA251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  <c r="AM251" s="127"/>
      <c r="AN251" s="163"/>
      <c r="AO251" s="163"/>
      <c r="AP251" s="173"/>
      <c r="AQ251" s="127"/>
      <c r="AR251" s="127"/>
      <c r="AS251" s="127" t="s">
        <v>146</v>
      </c>
      <c r="AT251" s="163"/>
      <c r="AU251" s="127"/>
      <c r="AV251" s="127"/>
      <c r="AW251" s="163"/>
      <c r="AX251" s="163"/>
      <c r="AY251" s="173"/>
      <c r="AZ251" s="163"/>
      <c r="BA251" s="163"/>
      <c r="BB251" s="173"/>
      <c r="BC251" s="163"/>
      <c r="BD251" s="127"/>
      <c r="BE251" s="127"/>
      <c r="BF251" s="127"/>
      <c r="BG251" s="127"/>
      <c r="BH251" s="127"/>
      <c r="BI251" s="127"/>
      <c r="BJ251" s="127"/>
      <c r="BK251" s="127"/>
      <c r="BL251" s="127"/>
      <c r="BM251" s="127"/>
      <c r="BN251" s="127"/>
    </row>
    <row r="252" spans="1:66" s="142" customFormat="1" ht="15" x14ac:dyDescent="0.25">
      <c r="A252" s="191"/>
      <c r="B252" s="172"/>
      <c r="C252" s="313" t="s">
        <v>46</v>
      </c>
      <c r="D252" s="313"/>
      <c r="E252" s="313"/>
      <c r="F252" s="313"/>
      <c r="G252" s="313"/>
      <c r="H252" s="166"/>
      <c r="I252" s="167"/>
      <c r="J252" s="167"/>
      <c r="K252" s="167"/>
      <c r="L252" s="169"/>
      <c r="M252" s="167"/>
      <c r="N252" s="192"/>
      <c r="O252" s="167"/>
      <c r="P252" s="193">
        <v>346.09</v>
      </c>
      <c r="Q252" s="185"/>
      <c r="R252" s="185"/>
      <c r="S252"/>
      <c r="T252"/>
      <c r="U252"/>
      <c r="V252"/>
      <c r="W252"/>
      <c r="X252"/>
      <c r="Y252"/>
      <c r="Z252"/>
      <c r="AA252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  <c r="AM252" s="127"/>
      <c r="AN252" s="163"/>
      <c r="AO252" s="163"/>
      <c r="AP252" s="173"/>
      <c r="AQ252" s="127"/>
      <c r="AR252" s="127"/>
      <c r="AS252" s="127"/>
      <c r="AT252" s="163" t="s">
        <v>46</v>
      </c>
      <c r="AU252" s="127"/>
      <c r="AV252" s="127"/>
      <c r="AW252" s="163"/>
      <c r="AX252" s="163"/>
      <c r="AY252" s="173"/>
      <c r="AZ252" s="163"/>
      <c r="BA252" s="163"/>
      <c r="BB252" s="173"/>
      <c r="BC252" s="163"/>
      <c r="BD252" s="127"/>
      <c r="BE252" s="127"/>
      <c r="BF252" s="127"/>
      <c r="BG252" s="127"/>
      <c r="BH252" s="127"/>
      <c r="BI252" s="127"/>
      <c r="BJ252" s="127"/>
      <c r="BK252" s="127"/>
      <c r="BL252" s="127"/>
      <c r="BM252" s="127"/>
      <c r="BN252" s="127"/>
    </row>
    <row r="253" spans="1:66" s="142" customFormat="1" ht="15" x14ac:dyDescent="0.25">
      <c r="A253" s="189" t="s">
        <v>364</v>
      </c>
      <c r="B253" s="175" t="s">
        <v>148</v>
      </c>
      <c r="C253" s="282" t="s">
        <v>149</v>
      </c>
      <c r="D253" s="282"/>
      <c r="E253" s="282"/>
      <c r="F253" s="282"/>
      <c r="G253" s="282"/>
      <c r="H253" s="176" t="s">
        <v>48</v>
      </c>
      <c r="I253" s="194">
        <v>2</v>
      </c>
      <c r="J253" s="177"/>
      <c r="K253" s="194">
        <v>2</v>
      </c>
      <c r="L253" s="179"/>
      <c r="M253" s="177"/>
      <c r="N253" s="179"/>
      <c r="O253" s="177"/>
      <c r="P253" s="186">
        <v>5.39</v>
      </c>
      <c r="Q253"/>
      <c r="R253"/>
      <c r="S253"/>
      <c r="T253"/>
      <c r="U253"/>
      <c r="V253"/>
      <c r="W253"/>
      <c r="X253"/>
      <c r="Y253"/>
      <c r="Z253"/>
      <c r="AA253"/>
      <c r="AB253" s="127"/>
      <c r="AC253" s="127"/>
      <c r="AD253" s="127"/>
      <c r="AE253" s="127"/>
      <c r="AF253" s="127"/>
      <c r="AG253" s="127"/>
      <c r="AH253" s="127"/>
      <c r="AI253" s="127"/>
      <c r="AJ253" s="127"/>
      <c r="AK253" s="127"/>
      <c r="AL253" s="127"/>
      <c r="AM253" s="127"/>
      <c r="AN253" s="163"/>
      <c r="AO253" s="163"/>
      <c r="AP253" s="173"/>
      <c r="AQ253" s="127"/>
      <c r="AR253" s="127"/>
      <c r="AS253" s="127"/>
      <c r="AT253" s="163"/>
      <c r="AU253" s="127" t="s">
        <v>149</v>
      </c>
      <c r="AV253" s="127"/>
      <c r="AW253" s="163"/>
      <c r="AX253" s="163"/>
      <c r="AY253" s="173"/>
      <c r="AZ253" s="163"/>
      <c r="BA253" s="163"/>
      <c r="BB253" s="173"/>
      <c r="BC253" s="163"/>
      <c r="BD253" s="127"/>
      <c r="BE253" s="127"/>
      <c r="BF253" s="127"/>
      <c r="BG253" s="127"/>
      <c r="BH253" s="127"/>
      <c r="BI253" s="127"/>
      <c r="BJ253" s="127"/>
      <c r="BK253" s="127"/>
      <c r="BL253" s="127"/>
      <c r="BM253" s="127"/>
      <c r="BN253" s="127"/>
    </row>
    <row r="254" spans="1:66" s="142" customFormat="1" ht="15" x14ac:dyDescent="0.25">
      <c r="A254" s="189"/>
      <c r="B254" s="175"/>
      <c r="C254" s="282" t="s">
        <v>47</v>
      </c>
      <c r="D254" s="282"/>
      <c r="E254" s="282"/>
      <c r="F254" s="282"/>
      <c r="G254" s="282"/>
      <c r="H254" s="176"/>
      <c r="I254" s="177"/>
      <c r="J254" s="177"/>
      <c r="K254" s="177"/>
      <c r="L254" s="179"/>
      <c r="M254" s="177"/>
      <c r="N254" s="179"/>
      <c r="O254" s="177"/>
      <c r="P254" s="186">
        <v>340.26</v>
      </c>
      <c r="Q254"/>
      <c r="R254"/>
      <c r="S254"/>
      <c r="T254"/>
      <c r="U254"/>
      <c r="V254"/>
      <c r="W254"/>
      <c r="X254"/>
      <c r="Y254"/>
      <c r="Z254"/>
      <c r="AA254"/>
      <c r="AB254" s="127"/>
      <c r="AC254" s="127"/>
      <c r="AD254" s="127"/>
      <c r="AE254" s="127"/>
      <c r="AF254" s="127"/>
      <c r="AG254" s="127"/>
      <c r="AH254" s="127"/>
      <c r="AI254" s="127"/>
      <c r="AJ254" s="127"/>
      <c r="AK254" s="127"/>
      <c r="AL254" s="127"/>
      <c r="AM254" s="127"/>
      <c r="AN254" s="163"/>
      <c r="AO254" s="163"/>
      <c r="AP254" s="173"/>
      <c r="AQ254" s="127"/>
      <c r="AR254" s="127"/>
      <c r="AS254" s="127"/>
      <c r="AT254" s="163"/>
      <c r="AU254" s="127"/>
      <c r="AV254" s="127" t="s">
        <v>47</v>
      </c>
      <c r="AW254" s="163"/>
      <c r="AX254" s="163"/>
      <c r="AY254" s="173"/>
      <c r="AZ254" s="163"/>
      <c r="BA254" s="163"/>
      <c r="BB254" s="173"/>
      <c r="BC254" s="163"/>
      <c r="BD254" s="127"/>
      <c r="BE254" s="127"/>
      <c r="BF254" s="127"/>
      <c r="BG254" s="127"/>
      <c r="BH254" s="127"/>
      <c r="BI254" s="127"/>
      <c r="BJ254" s="127"/>
      <c r="BK254" s="127"/>
      <c r="BL254" s="127"/>
      <c r="BM254" s="127"/>
      <c r="BN254" s="127"/>
    </row>
    <row r="255" spans="1:66" s="142" customFormat="1" ht="15" x14ac:dyDescent="0.25">
      <c r="A255" s="189"/>
      <c r="B255" s="175" t="s">
        <v>302</v>
      </c>
      <c r="C255" s="282" t="s">
        <v>303</v>
      </c>
      <c r="D255" s="282"/>
      <c r="E255" s="282"/>
      <c r="F255" s="282"/>
      <c r="G255" s="282"/>
      <c r="H255" s="176" t="s">
        <v>48</v>
      </c>
      <c r="I255" s="194">
        <v>90</v>
      </c>
      <c r="J255" s="177"/>
      <c r="K255" s="194">
        <v>90</v>
      </c>
      <c r="L255" s="179"/>
      <c r="M255" s="177"/>
      <c r="N255" s="179"/>
      <c r="O255" s="177"/>
      <c r="P255" s="186">
        <v>306.23</v>
      </c>
      <c r="Q255"/>
      <c r="R255"/>
      <c r="S255"/>
      <c r="T255"/>
      <c r="U255"/>
      <c r="V255"/>
      <c r="W255"/>
      <c r="X255"/>
      <c r="Y255"/>
      <c r="Z255"/>
      <c r="AA255"/>
      <c r="AB255" s="127"/>
      <c r="AC255" s="127"/>
      <c r="AD255" s="127"/>
      <c r="AE255" s="127"/>
      <c r="AF255" s="127"/>
      <c r="AG255" s="127"/>
      <c r="AH255" s="127"/>
      <c r="AI255" s="127"/>
      <c r="AJ255" s="127"/>
      <c r="AK255" s="127"/>
      <c r="AL255" s="127"/>
      <c r="AM255" s="127"/>
      <c r="AN255" s="163"/>
      <c r="AO255" s="163"/>
      <c r="AP255" s="173"/>
      <c r="AQ255" s="127"/>
      <c r="AR255" s="127"/>
      <c r="AS255" s="127"/>
      <c r="AT255" s="163"/>
      <c r="AU255" s="127"/>
      <c r="AV255" s="127" t="s">
        <v>303</v>
      </c>
      <c r="AW255" s="163"/>
      <c r="AX255" s="163"/>
      <c r="AY255" s="173"/>
      <c r="AZ255" s="163"/>
      <c r="BA255" s="163"/>
      <c r="BB255" s="173"/>
      <c r="BC255" s="163"/>
      <c r="BD255" s="127"/>
      <c r="BE255" s="127"/>
      <c r="BF255" s="127"/>
      <c r="BG255" s="127"/>
      <c r="BH255" s="127"/>
      <c r="BI255" s="127"/>
      <c r="BJ255" s="127"/>
      <c r="BK255" s="127"/>
      <c r="BL255" s="127"/>
      <c r="BM255" s="127"/>
      <c r="BN255" s="127"/>
    </row>
    <row r="256" spans="1:66" s="142" customFormat="1" ht="15" x14ac:dyDescent="0.25">
      <c r="A256" s="189"/>
      <c r="B256" s="175" t="s">
        <v>304</v>
      </c>
      <c r="C256" s="282" t="s">
        <v>305</v>
      </c>
      <c r="D256" s="282"/>
      <c r="E256" s="282"/>
      <c r="F256" s="282"/>
      <c r="G256" s="282"/>
      <c r="H256" s="176" t="s">
        <v>48</v>
      </c>
      <c r="I256" s="194">
        <v>46</v>
      </c>
      <c r="J256" s="177"/>
      <c r="K256" s="194">
        <v>46</v>
      </c>
      <c r="L256" s="179"/>
      <c r="M256" s="177"/>
      <c r="N256" s="179"/>
      <c r="O256" s="177"/>
      <c r="P256" s="186">
        <v>156.52000000000001</v>
      </c>
      <c r="Q256"/>
      <c r="R256"/>
      <c r="S256"/>
      <c r="T256"/>
      <c r="U256"/>
      <c r="V256"/>
      <c r="W256"/>
      <c r="X256"/>
      <c r="Y256"/>
      <c r="Z256"/>
      <c r="AA256"/>
      <c r="AB256" s="127"/>
      <c r="AC256" s="127"/>
      <c r="AD256" s="127"/>
      <c r="AE256" s="127"/>
      <c r="AF256" s="127"/>
      <c r="AG256" s="127"/>
      <c r="AH256" s="127"/>
      <c r="AI256" s="127"/>
      <c r="AJ256" s="127"/>
      <c r="AK256" s="127"/>
      <c r="AL256" s="127"/>
      <c r="AM256" s="127"/>
      <c r="AN256" s="163"/>
      <c r="AO256" s="163"/>
      <c r="AP256" s="173"/>
      <c r="AQ256" s="127"/>
      <c r="AR256" s="127"/>
      <c r="AS256" s="127"/>
      <c r="AT256" s="163"/>
      <c r="AU256" s="127"/>
      <c r="AV256" s="127" t="s">
        <v>305</v>
      </c>
      <c r="AW256" s="163"/>
      <c r="AX256" s="163"/>
      <c r="AY256" s="173"/>
      <c r="AZ256" s="163"/>
      <c r="BA256" s="163"/>
      <c r="BB256" s="173"/>
      <c r="BC256" s="163"/>
      <c r="BD256" s="127"/>
      <c r="BE256" s="127"/>
      <c r="BF256" s="127"/>
      <c r="BG256" s="127"/>
      <c r="BH256" s="127"/>
      <c r="BI256" s="127"/>
      <c r="BJ256" s="127"/>
      <c r="BK256" s="127"/>
      <c r="BL256" s="127"/>
      <c r="BM256" s="127"/>
      <c r="BN256" s="127"/>
    </row>
    <row r="257" spans="1:66" s="142" customFormat="1" ht="15" x14ac:dyDescent="0.25">
      <c r="A257" s="195"/>
      <c r="B257" s="196"/>
      <c r="C257" s="313" t="s">
        <v>49</v>
      </c>
      <c r="D257" s="313"/>
      <c r="E257" s="313"/>
      <c r="F257" s="313"/>
      <c r="G257" s="313"/>
      <c r="H257" s="166"/>
      <c r="I257" s="167"/>
      <c r="J257" s="167"/>
      <c r="K257" s="167"/>
      <c r="L257" s="169"/>
      <c r="M257" s="167"/>
      <c r="N257" s="199">
        <v>814.23</v>
      </c>
      <c r="O257" s="167"/>
      <c r="P257" s="200">
        <v>814.23</v>
      </c>
      <c r="Q257"/>
      <c r="R257"/>
      <c r="S257"/>
      <c r="T257"/>
      <c r="U257"/>
      <c r="V257"/>
      <c r="W257"/>
      <c r="X257"/>
      <c r="Y257"/>
      <c r="Z257"/>
      <c r="AA257"/>
      <c r="AB257" s="127"/>
      <c r="AC257" s="127"/>
      <c r="AD257" s="127"/>
      <c r="AE257" s="127"/>
      <c r="AF257" s="127"/>
      <c r="AG257" s="127"/>
      <c r="AH257" s="127"/>
      <c r="AI257" s="127"/>
      <c r="AJ257" s="127"/>
      <c r="AK257" s="127"/>
      <c r="AL257" s="127"/>
      <c r="AM257" s="127"/>
      <c r="AN257" s="163"/>
      <c r="AO257" s="163"/>
      <c r="AP257" s="173"/>
      <c r="AQ257" s="127"/>
      <c r="AR257" s="127"/>
      <c r="AS257" s="127"/>
      <c r="AT257" s="163"/>
      <c r="AU257" s="127"/>
      <c r="AV257" s="127"/>
      <c r="AW257" s="163" t="s">
        <v>49</v>
      </c>
      <c r="AX257" s="163"/>
      <c r="AY257" s="173"/>
      <c r="AZ257" s="163"/>
      <c r="BA257" s="163"/>
      <c r="BB257" s="173"/>
      <c r="BC257" s="163"/>
      <c r="BD257" s="127"/>
      <c r="BE257" s="127"/>
      <c r="BF257" s="127"/>
      <c r="BG257" s="127"/>
      <c r="BH257" s="127"/>
      <c r="BI257" s="127"/>
      <c r="BJ257" s="127"/>
      <c r="BK257" s="127"/>
      <c r="BL257" s="127"/>
      <c r="BM257" s="127"/>
      <c r="BN257" s="127"/>
    </row>
    <row r="258" spans="1:66" s="142" customFormat="1" ht="15" x14ac:dyDescent="0.25">
      <c r="A258" s="307" t="s">
        <v>365</v>
      </c>
      <c r="B258" s="308"/>
      <c r="C258" s="308"/>
      <c r="D258" s="308"/>
      <c r="E258" s="308"/>
      <c r="F258" s="308"/>
      <c r="G258" s="308"/>
      <c r="H258" s="308"/>
      <c r="I258" s="308"/>
      <c r="J258" s="308"/>
      <c r="K258" s="308"/>
      <c r="L258" s="308"/>
      <c r="M258" s="308"/>
      <c r="N258" s="308"/>
      <c r="O258" s="308"/>
      <c r="P258" s="309"/>
      <c r="Q258"/>
      <c r="R258"/>
      <c r="S258"/>
      <c r="T258"/>
      <c r="U258"/>
      <c r="V258"/>
      <c r="W258"/>
      <c r="X258"/>
      <c r="Y258"/>
      <c r="Z258"/>
      <c r="AA258"/>
      <c r="AB258" s="127"/>
      <c r="AC258" s="127"/>
      <c r="AD258" s="127"/>
      <c r="AE258" s="127"/>
      <c r="AF258" s="127"/>
      <c r="AG258" s="127"/>
      <c r="AH258" s="127"/>
      <c r="AI258" s="127"/>
      <c r="AJ258" s="127"/>
      <c r="AK258" s="127"/>
      <c r="AL258" s="127"/>
      <c r="AM258" s="127"/>
      <c r="AN258" s="163"/>
      <c r="AO258" s="163"/>
      <c r="AP258" s="173"/>
      <c r="AQ258" s="127"/>
      <c r="AR258" s="127"/>
      <c r="AS258" s="127"/>
      <c r="AT258" s="163"/>
      <c r="AU258" s="127"/>
      <c r="AV258" s="127"/>
      <c r="AW258" s="163"/>
      <c r="AX258" s="163"/>
      <c r="AY258" s="173"/>
      <c r="AZ258" s="163"/>
      <c r="BA258" s="163"/>
      <c r="BB258" s="173"/>
      <c r="BC258" s="163" t="s">
        <v>365</v>
      </c>
      <c r="BD258" s="127"/>
      <c r="BE258" s="127"/>
      <c r="BF258" s="127"/>
      <c r="BG258" s="127"/>
      <c r="BH258" s="127"/>
      <c r="BI258" s="127"/>
      <c r="BJ258" s="127"/>
      <c r="BK258" s="127"/>
      <c r="BL258" s="127"/>
      <c r="BM258" s="127"/>
      <c r="BN258" s="127"/>
    </row>
    <row r="259" spans="1:66" s="142" customFormat="1" ht="23.25" x14ac:dyDescent="0.25">
      <c r="A259" s="164" t="s">
        <v>157</v>
      </c>
      <c r="B259" s="165" t="s">
        <v>337</v>
      </c>
      <c r="C259" s="310" t="s">
        <v>338</v>
      </c>
      <c r="D259" s="310"/>
      <c r="E259" s="310"/>
      <c r="F259" s="310"/>
      <c r="G259" s="310"/>
      <c r="H259" s="166" t="s">
        <v>115</v>
      </c>
      <c r="I259" s="167">
        <v>6</v>
      </c>
      <c r="J259" s="168">
        <v>1</v>
      </c>
      <c r="K259" s="168">
        <v>6</v>
      </c>
      <c r="L259" s="169"/>
      <c r="M259" s="167"/>
      <c r="N259" s="169"/>
      <c r="O259" s="167"/>
      <c r="P259" s="170"/>
      <c r="Q259"/>
      <c r="R259"/>
      <c r="S259"/>
      <c r="T259"/>
      <c r="U259"/>
      <c r="V259"/>
      <c r="W259"/>
      <c r="X259"/>
      <c r="Y259"/>
      <c r="Z259"/>
      <c r="AA259"/>
      <c r="AB259" s="127"/>
      <c r="AC259" s="127"/>
      <c r="AD259" s="127"/>
      <c r="AE259" s="127"/>
      <c r="AF259" s="127"/>
      <c r="AG259" s="127"/>
      <c r="AH259" s="127"/>
      <c r="AI259" s="127"/>
      <c r="AJ259" s="127"/>
      <c r="AK259" s="127"/>
      <c r="AL259" s="127"/>
      <c r="AM259" s="127"/>
      <c r="AN259" s="163"/>
      <c r="AO259" s="163" t="s">
        <v>338</v>
      </c>
      <c r="AP259" s="173"/>
      <c r="AQ259" s="127"/>
      <c r="AR259" s="127"/>
      <c r="AS259" s="127"/>
      <c r="AT259" s="163"/>
      <c r="AU259" s="127"/>
      <c r="AV259" s="127"/>
      <c r="AW259" s="163"/>
      <c r="AX259" s="163"/>
      <c r="AY259" s="173"/>
      <c r="AZ259" s="163"/>
      <c r="BA259" s="163"/>
      <c r="BB259" s="173"/>
      <c r="BC259" s="163"/>
      <c r="BD259" s="127"/>
      <c r="BE259" s="127"/>
      <c r="BF259" s="127"/>
      <c r="BG259" s="127"/>
      <c r="BH259" s="127"/>
      <c r="BI259" s="127"/>
      <c r="BJ259" s="127"/>
      <c r="BK259" s="127"/>
      <c r="BL259" s="127"/>
      <c r="BM259" s="127"/>
      <c r="BN259" s="127"/>
    </row>
    <row r="260" spans="1:66" s="142" customFormat="1" ht="22.5" x14ac:dyDescent="0.25">
      <c r="A260" s="171"/>
      <c r="B260" s="172" t="s">
        <v>139</v>
      </c>
      <c r="C260" s="311" t="s">
        <v>140</v>
      </c>
      <c r="D260" s="311"/>
      <c r="E260" s="311"/>
      <c r="F260" s="311"/>
      <c r="G260" s="311"/>
      <c r="H260" s="311"/>
      <c r="I260" s="311"/>
      <c r="J260" s="311"/>
      <c r="K260" s="311"/>
      <c r="L260" s="311"/>
      <c r="M260" s="311"/>
      <c r="N260" s="311"/>
      <c r="O260" s="311"/>
      <c r="P260" s="312"/>
      <c r="Q260"/>
      <c r="R260"/>
      <c r="S260"/>
      <c r="T260"/>
      <c r="U260"/>
      <c r="V260"/>
      <c r="W260"/>
      <c r="X260"/>
      <c r="Y260"/>
      <c r="Z260"/>
      <c r="AA260"/>
      <c r="AB260" s="127"/>
      <c r="AC260" s="127"/>
      <c r="AD260" s="127"/>
      <c r="AE260" s="127"/>
      <c r="AF260" s="127"/>
      <c r="AG260" s="127"/>
      <c r="AH260" s="127"/>
      <c r="AI260" s="127"/>
      <c r="AJ260" s="127"/>
      <c r="AK260" s="127"/>
      <c r="AL260" s="127"/>
      <c r="AM260" s="127"/>
      <c r="AN260" s="163"/>
      <c r="AO260" s="163"/>
      <c r="AP260" s="173" t="s">
        <v>140</v>
      </c>
      <c r="AQ260" s="127"/>
      <c r="AR260" s="127"/>
      <c r="AS260" s="127"/>
      <c r="AT260" s="163"/>
      <c r="AU260" s="127"/>
      <c r="AV260" s="127"/>
      <c r="AW260" s="163"/>
      <c r="AX260" s="163"/>
      <c r="AY260" s="173"/>
      <c r="AZ260" s="163"/>
      <c r="BA260" s="163"/>
      <c r="BB260" s="173"/>
      <c r="BC260" s="163"/>
      <c r="BD260" s="127"/>
      <c r="BE260" s="127"/>
      <c r="BF260" s="127"/>
      <c r="BG260" s="127"/>
      <c r="BH260" s="127"/>
      <c r="BI260" s="127"/>
      <c r="BJ260" s="127"/>
      <c r="BK260" s="127"/>
      <c r="BL260" s="127"/>
      <c r="BM260" s="127"/>
      <c r="BN260" s="127"/>
    </row>
    <row r="261" spans="1:66" s="142" customFormat="1" ht="15" x14ac:dyDescent="0.25">
      <c r="A261" s="174"/>
      <c r="B261" s="175" t="s">
        <v>44</v>
      </c>
      <c r="C261" s="282" t="s">
        <v>141</v>
      </c>
      <c r="D261" s="282"/>
      <c r="E261" s="282"/>
      <c r="F261" s="282"/>
      <c r="G261" s="282"/>
      <c r="H261" s="176" t="s">
        <v>135</v>
      </c>
      <c r="I261" s="177"/>
      <c r="J261" s="177"/>
      <c r="K261" s="178">
        <v>6.18</v>
      </c>
      <c r="L261" s="179"/>
      <c r="M261" s="177"/>
      <c r="N261" s="179"/>
      <c r="O261" s="177"/>
      <c r="P261" s="180">
        <v>2019.78</v>
      </c>
      <c r="Q261"/>
      <c r="R261"/>
      <c r="S261"/>
      <c r="T261"/>
      <c r="U261"/>
      <c r="V261"/>
      <c r="W261"/>
      <c r="X261"/>
      <c r="Y261"/>
      <c r="Z261"/>
      <c r="AA261"/>
      <c r="AB261" s="127"/>
      <c r="AC261" s="127"/>
      <c r="AD261" s="127"/>
      <c r="AE261" s="127"/>
      <c r="AF261" s="127"/>
      <c r="AG261" s="127"/>
      <c r="AH261" s="127"/>
      <c r="AI261" s="127"/>
      <c r="AJ261" s="127"/>
      <c r="AK261" s="127"/>
      <c r="AL261" s="127"/>
      <c r="AM261" s="127"/>
      <c r="AN261" s="163"/>
      <c r="AO261" s="163"/>
      <c r="AP261" s="173"/>
      <c r="AQ261" s="127" t="s">
        <v>141</v>
      </c>
      <c r="AR261" s="127"/>
      <c r="AS261" s="127"/>
      <c r="AT261" s="163"/>
      <c r="AU261" s="127"/>
      <c r="AV261" s="127"/>
      <c r="AW261" s="163"/>
      <c r="AX261" s="163"/>
      <c r="AY261" s="173"/>
      <c r="AZ261" s="163"/>
      <c r="BA261" s="163"/>
      <c r="BB261" s="173"/>
      <c r="BC261" s="163"/>
      <c r="BD261" s="127"/>
      <c r="BE261" s="127"/>
      <c r="BF261" s="127"/>
      <c r="BG261" s="127"/>
      <c r="BH261" s="127"/>
      <c r="BI261" s="127"/>
      <c r="BJ261" s="127"/>
      <c r="BK261" s="127"/>
      <c r="BL261" s="127"/>
      <c r="BM261" s="127"/>
      <c r="BN261" s="127"/>
    </row>
    <row r="262" spans="1:66" s="142" customFormat="1" ht="15" x14ac:dyDescent="0.25">
      <c r="A262" s="181"/>
      <c r="B262" s="175" t="s">
        <v>300</v>
      </c>
      <c r="C262" s="282" t="s">
        <v>301</v>
      </c>
      <c r="D262" s="282"/>
      <c r="E262" s="282"/>
      <c r="F262" s="282"/>
      <c r="G262" s="282"/>
      <c r="H262" s="176" t="s">
        <v>135</v>
      </c>
      <c r="I262" s="178">
        <v>1.03</v>
      </c>
      <c r="J262" s="177"/>
      <c r="K262" s="178">
        <v>6.18</v>
      </c>
      <c r="L262" s="182"/>
      <c r="M262" s="183"/>
      <c r="N262" s="184">
        <v>261.45999999999998</v>
      </c>
      <c r="O262" s="178">
        <v>1.25</v>
      </c>
      <c r="P262" s="180">
        <v>2019.78</v>
      </c>
      <c r="Q262" s="185"/>
      <c r="R262" s="185"/>
      <c r="S262"/>
      <c r="T262"/>
      <c r="U262"/>
      <c r="V262"/>
      <c r="W262"/>
      <c r="X262"/>
      <c r="Y262"/>
      <c r="Z262"/>
      <c r="AA262"/>
      <c r="AB262" s="127"/>
      <c r="AC262" s="127"/>
      <c r="AD262" s="127"/>
      <c r="AE262" s="127"/>
      <c r="AF262" s="127"/>
      <c r="AG262" s="127"/>
      <c r="AH262" s="127"/>
      <c r="AI262" s="127"/>
      <c r="AJ262" s="127"/>
      <c r="AK262" s="127"/>
      <c r="AL262" s="127"/>
      <c r="AM262" s="127"/>
      <c r="AN262" s="163"/>
      <c r="AO262" s="163"/>
      <c r="AP262" s="173"/>
      <c r="AQ262" s="127"/>
      <c r="AR262" s="127" t="s">
        <v>301</v>
      </c>
      <c r="AS262" s="127"/>
      <c r="AT262" s="163"/>
      <c r="AU262" s="127"/>
      <c r="AV262" s="127"/>
      <c r="AW262" s="163"/>
      <c r="AX262" s="163"/>
      <c r="AY262" s="173"/>
      <c r="AZ262" s="163"/>
      <c r="BA262" s="163"/>
      <c r="BB262" s="173"/>
      <c r="BC262" s="163"/>
      <c r="BD262" s="127"/>
      <c r="BE262" s="127"/>
      <c r="BF262" s="127"/>
      <c r="BG262" s="127"/>
      <c r="BH262" s="127"/>
      <c r="BI262" s="127"/>
      <c r="BJ262" s="127"/>
      <c r="BK262" s="127"/>
      <c r="BL262" s="127"/>
      <c r="BM262" s="127"/>
      <c r="BN262" s="127"/>
    </row>
    <row r="263" spans="1:66" s="142" customFormat="1" ht="15" x14ac:dyDescent="0.25">
      <c r="A263" s="174"/>
      <c r="B263" s="175" t="s">
        <v>45</v>
      </c>
      <c r="C263" s="282" t="s">
        <v>133</v>
      </c>
      <c r="D263" s="282"/>
      <c r="E263" s="282"/>
      <c r="F263" s="282"/>
      <c r="G263" s="282"/>
      <c r="H263" s="176"/>
      <c r="I263" s="177"/>
      <c r="J263" s="177"/>
      <c r="K263" s="177"/>
      <c r="L263" s="179"/>
      <c r="M263" s="177"/>
      <c r="N263" s="179"/>
      <c r="O263" s="177"/>
      <c r="P263" s="186">
        <v>34.979999999999997</v>
      </c>
      <c r="Q263"/>
      <c r="R263"/>
      <c r="S263"/>
      <c r="T263"/>
      <c r="U263"/>
      <c r="V263"/>
      <c r="W263"/>
      <c r="X263"/>
      <c r="Y263"/>
      <c r="Z263"/>
      <c r="AA263"/>
      <c r="AB263" s="127"/>
      <c r="AC263" s="127"/>
      <c r="AD263" s="127"/>
      <c r="AE263" s="127"/>
      <c r="AF263" s="127"/>
      <c r="AG263" s="127"/>
      <c r="AH263" s="127"/>
      <c r="AI263" s="127"/>
      <c r="AJ263" s="127"/>
      <c r="AK263" s="127"/>
      <c r="AL263" s="127"/>
      <c r="AM263" s="127"/>
      <c r="AN263" s="163"/>
      <c r="AO263" s="163"/>
      <c r="AP263" s="173"/>
      <c r="AQ263" s="127" t="s">
        <v>133</v>
      </c>
      <c r="AR263" s="127"/>
      <c r="AS263" s="127"/>
      <c r="AT263" s="163"/>
      <c r="AU263" s="127"/>
      <c r="AV263" s="127"/>
      <c r="AW263" s="163"/>
      <c r="AX263" s="163"/>
      <c r="AY263" s="173"/>
      <c r="AZ263" s="163"/>
      <c r="BA263" s="163"/>
      <c r="BB263" s="173"/>
      <c r="BC263" s="163"/>
      <c r="BD263" s="127"/>
      <c r="BE263" s="127"/>
      <c r="BF263" s="127"/>
      <c r="BG263" s="127"/>
      <c r="BH263" s="127"/>
      <c r="BI263" s="127"/>
      <c r="BJ263" s="127"/>
      <c r="BK263" s="127"/>
      <c r="BL263" s="127"/>
      <c r="BM263" s="127"/>
      <c r="BN263" s="127"/>
    </row>
    <row r="264" spans="1:66" s="142" customFormat="1" ht="15" x14ac:dyDescent="0.25">
      <c r="A264" s="174"/>
      <c r="B264" s="175"/>
      <c r="C264" s="282" t="s">
        <v>134</v>
      </c>
      <c r="D264" s="282"/>
      <c r="E264" s="282"/>
      <c r="F264" s="282"/>
      <c r="G264" s="282"/>
      <c r="H264" s="176" t="s">
        <v>135</v>
      </c>
      <c r="I264" s="177"/>
      <c r="J264" s="177"/>
      <c r="K264" s="178">
        <v>0.06</v>
      </c>
      <c r="L264" s="179"/>
      <c r="M264" s="177"/>
      <c r="N264" s="179"/>
      <c r="O264" s="177"/>
      <c r="P264" s="186">
        <v>21.81</v>
      </c>
      <c r="Q264"/>
      <c r="R264"/>
      <c r="S264"/>
      <c r="T264"/>
      <c r="U264"/>
      <c r="V264"/>
      <c r="W264"/>
      <c r="X264"/>
      <c r="Y264"/>
      <c r="Z264"/>
      <c r="AA264"/>
      <c r="AB264" s="127"/>
      <c r="AC264" s="127"/>
      <c r="AD264" s="127"/>
      <c r="AE264" s="127"/>
      <c r="AF264" s="127"/>
      <c r="AG264" s="127"/>
      <c r="AH264" s="127"/>
      <c r="AI264" s="127"/>
      <c r="AJ264" s="127"/>
      <c r="AK264" s="127"/>
      <c r="AL264" s="127"/>
      <c r="AM264" s="127"/>
      <c r="AN264" s="163"/>
      <c r="AO264" s="163"/>
      <c r="AP264" s="173"/>
      <c r="AQ264" s="127" t="s">
        <v>134</v>
      </c>
      <c r="AR264" s="127"/>
      <c r="AS264" s="127"/>
      <c r="AT264" s="163"/>
      <c r="AU264" s="127"/>
      <c r="AV264" s="127"/>
      <c r="AW264" s="163"/>
      <c r="AX264" s="163"/>
      <c r="AY264" s="173"/>
      <c r="AZ264" s="163"/>
      <c r="BA264" s="163"/>
      <c r="BB264" s="173"/>
      <c r="BC264" s="163"/>
      <c r="BD264" s="127"/>
      <c r="BE264" s="127"/>
      <c r="BF264" s="127"/>
      <c r="BG264" s="127"/>
      <c r="BH264" s="127"/>
      <c r="BI264" s="127"/>
      <c r="BJ264" s="127"/>
      <c r="BK264" s="127"/>
      <c r="BL264" s="127"/>
      <c r="BM264" s="127"/>
      <c r="BN264" s="127"/>
    </row>
    <row r="265" spans="1:66" s="142" customFormat="1" ht="15" x14ac:dyDescent="0.25">
      <c r="A265" s="181"/>
      <c r="B265" s="175" t="s">
        <v>143</v>
      </c>
      <c r="C265" s="282" t="s">
        <v>144</v>
      </c>
      <c r="D265" s="282"/>
      <c r="E265" s="282"/>
      <c r="F265" s="282"/>
      <c r="G265" s="282"/>
      <c r="H265" s="176" t="s">
        <v>136</v>
      </c>
      <c r="I265" s="178">
        <v>0.01</v>
      </c>
      <c r="J265" s="177"/>
      <c r="K265" s="178">
        <v>0.06</v>
      </c>
      <c r="L265" s="187">
        <v>477.92</v>
      </c>
      <c r="M265" s="188">
        <v>1.22</v>
      </c>
      <c r="N265" s="184">
        <v>583.05999999999995</v>
      </c>
      <c r="O265" s="177"/>
      <c r="P265" s="180">
        <v>34.979999999999997</v>
      </c>
      <c r="Q265" s="185"/>
      <c r="R265" s="185"/>
      <c r="S265"/>
      <c r="T265"/>
      <c r="U265"/>
      <c r="V265"/>
      <c r="W265"/>
      <c r="X265"/>
      <c r="Y265"/>
      <c r="Z265"/>
      <c r="AA265"/>
      <c r="AB265" s="127"/>
      <c r="AC265" s="127"/>
      <c r="AD265" s="127"/>
      <c r="AE265" s="127"/>
      <c r="AF265" s="127"/>
      <c r="AG265" s="127"/>
      <c r="AH265" s="127"/>
      <c r="AI265" s="127"/>
      <c r="AJ265" s="127"/>
      <c r="AK265" s="127"/>
      <c r="AL265" s="127"/>
      <c r="AM265" s="127"/>
      <c r="AN265" s="163"/>
      <c r="AO265" s="163"/>
      <c r="AP265" s="173"/>
      <c r="AQ265" s="127"/>
      <c r="AR265" s="127" t="s">
        <v>144</v>
      </c>
      <c r="AS265" s="127"/>
      <c r="AT265" s="163"/>
      <c r="AU265" s="127"/>
      <c r="AV265" s="127"/>
      <c r="AW265" s="163"/>
      <c r="AX265" s="163"/>
      <c r="AY265" s="173"/>
      <c r="AZ265" s="163"/>
      <c r="BA265" s="163"/>
      <c r="BB265" s="173"/>
      <c r="BC265" s="163"/>
      <c r="BD265" s="127"/>
      <c r="BE265" s="127"/>
      <c r="BF265" s="127"/>
      <c r="BG265" s="127"/>
      <c r="BH265" s="127"/>
      <c r="BI265" s="127"/>
      <c r="BJ265" s="127"/>
      <c r="BK265" s="127"/>
      <c r="BL265" s="127"/>
      <c r="BM265" s="127"/>
      <c r="BN265" s="127"/>
    </row>
    <row r="266" spans="1:66" s="142" customFormat="1" ht="15" x14ac:dyDescent="0.25">
      <c r="A266" s="189"/>
      <c r="B266" s="175" t="s">
        <v>145</v>
      </c>
      <c r="C266" s="282" t="s">
        <v>146</v>
      </c>
      <c r="D266" s="282"/>
      <c r="E266" s="282"/>
      <c r="F266" s="282"/>
      <c r="G266" s="282"/>
      <c r="H266" s="176" t="s">
        <v>135</v>
      </c>
      <c r="I266" s="178">
        <v>0.01</v>
      </c>
      <c r="J266" s="177"/>
      <c r="K266" s="178">
        <v>0.06</v>
      </c>
      <c r="L266" s="179"/>
      <c r="M266" s="177"/>
      <c r="N266" s="190">
        <v>290.75</v>
      </c>
      <c r="O266" s="178">
        <v>1.25</v>
      </c>
      <c r="P266" s="186">
        <v>21.81</v>
      </c>
      <c r="Q266"/>
      <c r="R266"/>
      <c r="S266"/>
      <c r="T266"/>
      <c r="U266"/>
      <c r="V266"/>
      <c r="W266"/>
      <c r="X266"/>
      <c r="Y266"/>
      <c r="Z266"/>
      <c r="AA266"/>
      <c r="AB266" s="127"/>
      <c r="AC266" s="127"/>
      <c r="AD266" s="127"/>
      <c r="AE266" s="127"/>
      <c r="AF266" s="127"/>
      <c r="AG266" s="127"/>
      <c r="AH266" s="127"/>
      <c r="AI266" s="127"/>
      <c r="AJ266" s="127"/>
      <c r="AK266" s="127"/>
      <c r="AL266" s="127"/>
      <c r="AM266" s="127"/>
      <c r="AN266" s="163"/>
      <c r="AO266" s="163"/>
      <c r="AP266" s="173"/>
      <c r="AQ266" s="127"/>
      <c r="AR266" s="127"/>
      <c r="AS266" s="127" t="s">
        <v>146</v>
      </c>
      <c r="AT266" s="163"/>
      <c r="AU266" s="127"/>
      <c r="AV266" s="127"/>
      <c r="AW266" s="163"/>
      <c r="AX266" s="163"/>
      <c r="AY266" s="173"/>
      <c r="AZ266" s="163"/>
      <c r="BA266" s="163"/>
      <c r="BB266" s="173"/>
      <c r="BC266" s="163"/>
      <c r="BD266" s="127"/>
      <c r="BE266" s="127"/>
      <c r="BF266" s="127"/>
      <c r="BG266" s="127"/>
      <c r="BH266" s="127"/>
      <c r="BI266" s="127"/>
      <c r="BJ266" s="127"/>
      <c r="BK266" s="127"/>
      <c r="BL266" s="127"/>
      <c r="BM266" s="127"/>
      <c r="BN266" s="127"/>
    </row>
    <row r="267" spans="1:66" s="142" customFormat="1" ht="15" x14ac:dyDescent="0.25">
      <c r="A267" s="191"/>
      <c r="B267" s="172"/>
      <c r="C267" s="313" t="s">
        <v>46</v>
      </c>
      <c r="D267" s="313"/>
      <c r="E267" s="313"/>
      <c r="F267" s="313"/>
      <c r="G267" s="313"/>
      <c r="H267" s="166"/>
      <c r="I267" s="167"/>
      <c r="J267" s="167"/>
      <c r="K267" s="167"/>
      <c r="L267" s="169"/>
      <c r="M267" s="167"/>
      <c r="N267" s="192"/>
      <c r="O267" s="167"/>
      <c r="P267" s="193">
        <v>2076.5700000000002</v>
      </c>
      <c r="Q267" s="185"/>
      <c r="R267" s="185"/>
      <c r="S267"/>
      <c r="T267"/>
      <c r="U267"/>
      <c r="V267"/>
      <c r="W267"/>
      <c r="X267"/>
      <c r="Y267"/>
      <c r="Z267"/>
      <c r="AA267"/>
      <c r="AB267" s="127"/>
      <c r="AC267" s="127"/>
      <c r="AD267" s="127"/>
      <c r="AE267" s="127"/>
      <c r="AF267" s="127"/>
      <c r="AG267" s="127"/>
      <c r="AH267" s="127"/>
      <c r="AI267" s="127"/>
      <c r="AJ267" s="127"/>
      <c r="AK267" s="127"/>
      <c r="AL267" s="127"/>
      <c r="AM267" s="127"/>
      <c r="AN267" s="163"/>
      <c r="AO267" s="163"/>
      <c r="AP267" s="173"/>
      <c r="AQ267" s="127"/>
      <c r="AR267" s="127"/>
      <c r="AS267" s="127"/>
      <c r="AT267" s="163" t="s">
        <v>46</v>
      </c>
      <c r="AU267" s="127"/>
      <c r="AV267" s="127"/>
      <c r="AW267" s="163"/>
      <c r="AX267" s="163"/>
      <c r="AY267" s="173"/>
      <c r="AZ267" s="163"/>
      <c r="BA267" s="163"/>
      <c r="BB267" s="173"/>
      <c r="BC267" s="163"/>
      <c r="BD267" s="127"/>
      <c r="BE267" s="127"/>
      <c r="BF267" s="127"/>
      <c r="BG267" s="127"/>
      <c r="BH267" s="127"/>
      <c r="BI267" s="127"/>
      <c r="BJ267" s="127"/>
      <c r="BK267" s="127"/>
      <c r="BL267" s="127"/>
      <c r="BM267" s="127"/>
      <c r="BN267" s="127"/>
    </row>
    <row r="268" spans="1:66" s="142" customFormat="1" ht="15" x14ac:dyDescent="0.25">
      <c r="A268" s="189" t="s">
        <v>366</v>
      </c>
      <c r="B268" s="175" t="s">
        <v>148</v>
      </c>
      <c r="C268" s="282" t="s">
        <v>149</v>
      </c>
      <c r="D268" s="282"/>
      <c r="E268" s="282"/>
      <c r="F268" s="282"/>
      <c r="G268" s="282"/>
      <c r="H268" s="176" t="s">
        <v>48</v>
      </c>
      <c r="I268" s="194">
        <v>2</v>
      </c>
      <c r="J268" s="177"/>
      <c r="K268" s="194">
        <v>2</v>
      </c>
      <c r="L268" s="179"/>
      <c r="M268" s="177"/>
      <c r="N268" s="179"/>
      <c r="O268" s="177"/>
      <c r="P268" s="186">
        <v>32.32</v>
      </c>
      <c r="Q268"/>
      <c r="R268"/>
      <c r="S268"/>
      <c r="T268"/>
      <c r="U268"/>
      <c r="V268"/>
      <c r="W268"/>
      <c r="X268"/>
      <c r="Y268"/>
      <c r="Z268"/>
      <c r="AA268"/>
      <c r="AB268" s="127"/>
      <c r="AC268" s="127"/>
      <c r="AD268" s="127"/>
      <c r="AE268" s="127"/>
      <c r="AF268" s="127"/>
      <c r="AG268" s="127"/>
      <c r="AH268" s="127"/>
      <c r="AI268" s="127"/>
      <c r="AJ268" s="127"/>
      <c r="AK268" s="127"/>
      <c r="AL268" s="127"/>
      <c r="AM268" s="127"/>
      <c r="AN268" s="163"/>
      <c r="AO268" s="163"/>
      <c r="AP268" s="173"/>
      <c r="AQ268" s="127"/>
      <c r="AR268" s="127"/>
      <c r="AS268" s="127"/>
      <c r="AT268" s="163"/>
      <c r="AU268" s="127" t="s">
        <v>149</v>
      </c>
      <c r="AV268" s="127"/>
      <c r="AW268" s="163"/>
      <c r="AX268" s="163"/>
      <c r="AY268" s="173"/>
      <c r="AZ268" s="163"/>
      <c r="BA268" s="163"/>
      <c r="BB268" s="173"/>
      <c r="BC268" s="163"/>
      <c r="BD268" s="127"/>
      <c r="BE268" s="127"/>
      <c r="BF268" s="127"/>
      <c r="BG268" s="127"/>
      <c r="BH268" s="127"/>
      <c r="BI268" s="127"/>
      <c r="BJ268" s="127"/>
      <c r="BK268" s="127"/>
      <c r="BL268" s="127"/>
      <c r="BM268" s="127"/>
      <c r="BN268" s="127"/>
    </row>
    <row r="269" spans="1:66" s="142" customFormat="1" ht="15" x14ac:dyDescent="0.25">
      <c r="A269" s="189"/>
      <c r="B269" s="175"/>
      <c r="C269" s="282" t="s">
        <v>47</v>
      </c>
      <c r="D269" s="282"/>
      <c r="E269" s="282"/>
      <c r="F269" s="282"/>
      <c r="G269" s="282"/>
      <c r="H269" s="176"/>
      <c r="I269" s="177"/>
      <c r="J269" s="177"/>
      <c r="K269" s="177"/>
      <c r="L269" s="179"/>
      <c r="M269" s="177"/>
      <c r="N269" s="179"/>
      <c r="O269" s="177"/>
      <c r="P269" s="180">
        <v>2041.59</v>
      </c>
      <c r="Q269"/>
      <c r="R269"/>
      <c r="S269"/>
      <c r="T269"/>
      <c r="U269"/>
      <c r="V269"/>
      <c r="W269"/>
      <c r="X269"/>
      <c r="Y269"/>
      <c r="Z269"/>
      <c r="AA269"/>
      <c r="AB269" s="127"/>
      <c r="AC269" s="127"/>
      <c r="AD269" s="127"/>
      <c r="AE269" s="127"/>
      <c r="AF269" s="127"/>
      <c r="AG269" s="127"/>
      <c r="AH269" s="127"/>
      <c r="AI269" s="127"/>
      <c r="AJ269" s="127"/>
      <c r="AK269" s="127"/>
      <c r="AL269" s="127"/>
      <c r="AM269" s="127"/>
      <c r="AN269" s="163"/>
      <c r="AO269" s="163"/>
      <c r="AP269" s="173"/>
      <c r="AQ269" s="127"/>
      <c r="AR269" s="127"/>
      <c r="AS269" s="127"/>
      <c r="AT269" s="163"/>
      <c r="AU269" s="127"/>
      <c r="AV269" s="127" t="s">
        <v>47</v>
      </c>
      <c r="AW269" s="163"/>
      <c r="AX269" s="163"/>
      <c r="AY269" s="173"/>
      <c r="AZ269" s="163"/>
      <c r="BA269" s="163"/>
      <c r="BB269" s="173"/>
      <c r="BC269" s="163"/>
      <c r="BD269" s="127"/>
      <c r="BE269" s="127"/>
      <c r="BF269" s="127"/>
      <c r="BG269" s="127"/>
      <c r="BH269" s="127"/>
      <c r="BI269" s="127"/>
      <c r="BJ269" s="127"/>
      <c r="BK269" s="127"/>
      <c r="BL269" s="127"/>
      <c r="BM269" s="127"/>
      <c r="BN269" s="127"/>
    </row>
    <row r="270" spans="1:66" s="142" customFormat="1" ht="15" x14ac:dyDescent="0.25">
      <c r="A270" s="189"/>
      <c r="B270" s="175" t="s">
        <v>302</v>
      </c>
      <c r="C270" s="282" t="s">
        <v>303</v>
      </c>
      <c r="D270" s="282"/>
      <c r="E270" s="282"/>
      <c r="F270" s="282"/>
      <c r="G270" s="282"/>
      <c r="H270" s="176" t="s">
        <v>48</v>
      </c>
      <c r="I270" s="194">
        <v>90</v>
      </c>
      <c r="J270" s="177"/>
      <c r="K270" s="194">
        <v>90</v>
      </c>
      <c r="L270" s="179"/>
      <c r="M270" s="177"/>
      <c r="N270" s="179"/>
      <c r="O270" s="177"/>
      <c r="P270" s="180">
        <v>1837.43</v>
      </c>
      <c r="Q270"/>
      <c r="R270"/>
      <c r="S270"/>
      <c r="T270"/>
      <c r="U270"/>
      <c r="V270"/>
      <c r="W270"/>
      <c r="X270"/>
      <c r="Y270"/>
      <c r="Z270"/>
      <c r="AA270"/>
      <c r="AB270" s="127"/>
      <c r="AC270" s="127"/>
      <c r="AD270" s="127"/>
      <c r="AE270" s="127"/>
      <c r="AF270" s="127"/>
      <c r="AG270" s="127"/>
      <c r="AH270" s="127"/>
      <c r="AI270" s="127"/>
      <c r="AJ270" s="127"/>
      <c r="AK270" s="127"/>
      <c r="AL270" s="127"/>
      <c r="AM270" s="127"/>
      <c r="AN270" s="163"/>
      <c r="AO270" s="163"/>
      <c r="AP270" s="173"/>
      <c r="AQ270" s="127"/>
      <c r="AR270" s="127"/>
      <c r="AS270" s="127"/>
      <c r="AT270" s="163"/>
      <c r="AU270" s="127"/>
      <c r="AV270" s="127" t="s">
        <v>303</v>
      </c>
      <c r="AW270" s="163"/>
      <c r="AX270" s="163"/>
      <c r="AY270" s="173"/>
      <c r="AZ270" s="163"/>
      <c r="BA270" s="163"/>
      <c r="BB270" s="173"/>
      <c r="BC270" s="163"/>
      <c r="BD270" s="127"/>
      <c r="BE270" s="127"/>
      <c r="BF270" s="127"/>
      <c r="BG270" s="127"/>
      <c r="BH270" s="127"/>
      <c r="BI270" s="127"/>
      <c r="BJ270" s="127"/>
      <c r="BK270" s="127"/>
      <c r="BL270" s="127"/>
      <c r="BM270" s="127"/>
      <c r="BN270" s="127"/>
    </row>
    <row r="271" spans="1:66" s="142" customFormat="1" ht="15" x14ac:dyDescent="0.25">
      <c r="A271" s="189"/>
      <c r="B271" s="175" t="s">
        <v>304</v>
      </c>
      <c r="C271" s="282" t="s">
        <v>305</v>
      </c>
      <c r="D271" s="282"/>
      <c r="E271" s="282"/>
      <c r="F271" s="282"/>
      <c r="G271" s="282"/>
      <c r="H271" s="176" t="s">
        <v>48</v>
      </c>
      <c r="I271" s="194">
        <v>46</v>
      </c>
      <c r="J271" s="177"/>
      <c r="K271" s="194">
        <v>46</v>
      </c>
      <c r="L271" s="179"/>
      <c r="M271" s="177"/>
      <c r="N271" s="179"/>
      <c r="O271" s="177"/>
      <c r="P271" s="186">
        <v>939.13</v>
      </c>
      <c r="Q271"/>
      <c r="R271"/>
      <c r="S271"/>
      <c r="T271"/>
      <c r="U271"/>
      <c r="V271"/>
      <c r="W271"/>
      <c r="X271"/>
      <c r="Y271"/>
      <c r="Z271"/>
      <c r="AA271"/>
      <c r="AB271" s="127"/>
      <c r="AC271" s="127"/>
      <c r="AD271" s="127"/>
      <c r="AE271" s="127"/>
      <c r="AF271" s="127"/>
      <c r="AG271" s="127"/>
      <c r="AH271" s="127"/>
      <c r="AI271" s="127"/>
      <c r="AJ271" s="127"/>
      <c r="AK271" s="127"/>
      <c r="AL271" s="127"/>
      <c r="AM271" s="127"/>
      <c r="AN271" s="163"/>
      <c r="AO271" s="163"/>
      <c r="AP271" s="173"/>
      <c r="AQ271" s="127"/>
      <c r="AR271" s="127"/>
      <c r="AS271" s="127"/>
      <c r="AT271" s="163"/>
      <c r="AU271" s="127"/>
      <c r="AV271" s="127" t="s">
        <v>305</v>
      </c>
      <c r="AW271" s="163"/>
      <c r="AX271" s="163"/>
      <c r="AY271" s="173"/>
      <c r="AZ271" s="163"/>
      <c r="BA271" s="163"/>
      <c r="BB271" s="173"/>
      <c r="BC271" s="163"/>
      <c r="BD271" s="127"/>
      <c r="BE271" s="127"/>
      <c r="BF271" s="127"/>
      <c r="BG271" s="127"/>
      <c r="BH271" s="127"/>
      <c r="BI271" s="127"/>
      <c r="BJ271" s="127"/>
      <c r="BK271" s="127"/>
      <c r="BL271" s="127"/>
      <c r="BM271" s="127"/>
      <c r="BN271" s="127"/>
    </row>
    <row r="272" spans="1:66" s="142" customFormat="1" ht="15" x14ac:dyDescent="0.25">
      <c r="A272" s="195"/>
      <c r="B272" s="196"/>
      <c r="C272" s="313" t="s">
        <v>49</v>
      </c>
      <c r="D272" s="313"/>
      <c r="E272" s="313"/>
      <c r="F272" s="313"/>
      <c r="G272" s="313"/>
      <c r="H272" s="166"/>
      <c r="I272" s="167"/>
      <c r="J272" s="167"/>
      <c r="K272" s="167"/>
      <c r="L272" s="169"/>
      <c r="M272" s="167"/>
      <c r="N272" s="199">
        <v>814.24</v>
      </c>
      <c r="O272" s="167"/>
      <c r="P272" s="193">
        <v>4885.45</v>
      </c>
      <c r="Q272"/>
      <c r="R272"/>
      <c r="S272"/>
      <c r="T272"/>
      <c r="U272"/>
      <c r="V272"/>
      <c r="W272"/>
      <c r="X272"/>
      <c r="Y272"/>
      <c r="Z272"/>
      <c r="AA272"/>
      <c r="AB272" s="127"/>
      <c r="AC272" s="127"/>
      <c r="AD272" s="127"/>
      <c r="AE272" s="127"/>
      <c r="AF272" s="127"/>
      <c r="AG272" s="127"/>
      <c r="AH272" s="127"/>
      <c r="AI272" s="127"/>
      <c r="AJ272" s="127"/>
      <c r="AK272" s="127"/>
      <c r="AL272" s="127"/>
      <c r="AM272" s="127"/>
      <c r="AN272" s="163"/>
      <c r="AO272" s="163"/>
      <c r="AP272" s="173"/>
      <c r="AQ272" s="127"/>
      <c r="AR272" s="127"/>
      <c r="AS272" s="127"/>
      <c r="AT272" s="163"/>
      <c r="AU272" s="127"/>
      <c r="AV272" s="127"/>
      <c r="AW272" s="163" t="s">
        <v>49</v>
      </c>
      <c r="AX272" s="163"/>
      <c r="AY272" s="173"/>
      <c r="AZ272" s="163"/>
      <c r="BA272" s="163"/>
      <c r="BB272" s="173"/>
      <c r="BC272" s="163"/>
      <c r="BD272" s="127"/>
      <c r="BE272" s="127"/>
      <c r="BF272" s="127"/>
      <c r="BG272" s="127"/>
      <c r="BH272" s="127"/>
      <c r="BI272" s="127"/>
      <c r="BJ272" s="127"/>
      <c r="BK272" s="127"/>
      <c r="BL272" s="127"/>
      <c r="BM272" s="127"/>
      <c r="BN272" s="127"/>
    </row>
    <row r="273" spans="1:66" s="142" customFormat="1" ht="34.5" x14ac:dyDescent="0.25">
      <c r="A273" s="164" t="s">
        <v>158</v>
      </c>
      <c r="B273" s="165" t="s">
        <v>340</v>
      </c>
      <c r="C273" s="310" t="s">
        <v>341</v>
      </c>
      <c r="D273" s="310"/>
      <c r="E273" s="310"/>
      <c r="F273" s="310"/>
      <c r="G273" s="310"/>
      <c r="H273" s="166" t="s">
        <v>115</v>
      </c>
      <c r="I273" s="167">
        <v>6</v>
      </c>
      <c r="J273" s="168">
        <v>1</v>
      </c>
      <c r="K273" s="168">
        <v>6</v>
      </c>
      <c r="L273" s="169"/>
      <c r="M273" s="167"/>
      <c r="N273" s="169"/>
      <c r="O273" s="167"/>
      <c r="P273" s="170"/>
      <c r="Q273"/>
      <c r="R273"/>
      <c r="S273"/>
      <c r="T273"/>
      <c r="U273"/>
      <c r="V273"/>
      <c r="W273"/>
      <c r="X273"/>
      <c r="Y273"/>
      <c r="Z273"/>
      <c r="AA273"/>
      <c r="AB273" s="127"/>
      <c r="AC273" s="127"/>
      <c r="AD273" s="127"/>
      <c r="AE273" s="127"/>
      <c r="AF273" s="127"/>
      <c r="AG273" s="127"/>
      <c r="AH273" s="127"/>
      <c r="AI273" s="127"/>
      <c r="AJ273" s="127"/>
      <c r="AK273" s="127"/>
      <c r="AL273" s="127"/>
      <c r="AM273" s="127"/>
      <c r="AN273" s="163"/>
      <c r="AO273" s="163" t="s">
        <v>341</v>
      </c>
      <c r="AP273" s="173"/>
      <c r="AQ273" s="127"/>
      <c r="AR273" s="127"/>
      <c r="AS273" s="127"/>
      <c r="AT273" s="163"/>
      <c r="AU273" s="127"/>
      <c r="AV273" s="127"/>
      <c r="AW273" s="163"/>
      <c r="AX273" s="163"/>
      <c r="AY273" s="173"/>
      <c r="AZ273" s="163"/>
      <c r="BA273" s="163"/>
      <c r="BB273" s="173"/>
      <c r="BC273" s="163"/>
      <c r="BD273" s="127"/>
      <c r="BE273" s="127"/>
      <c r="BF273" s="127"/>
      <c r="BG273" s="127"/>
      <c r="BH273" s="127"/>
      <c r="BI273" s="127"/>
      <c r="BJ273" s="127"/>
      <c r="BK273" s="127"/>
      <c r="BL273" s="127"/>
      <c r="BM273" s="127"/>
      <c r="BN273" s="127"/>
    </row>
    <row r="274" spans="1:66" s="142" customFormat="1" ht="15" x14ac:dyDescent="0.25">
      <c r="A274" s="174"/>
      <c r="B274" s="175" t="s">
        <v>44</v>
      </c>
      <c r="C274" s="282" t="s">
        <v>141</v>
      </c>
      <c r="D274" s="282"/>
      <c r="E274" s="282"/>
      <c r="F274" s="282"/>
      <c r="G274" s="282"/>
      <c r="H274" s="176" t="s">
        <v>135</v>
      </c>
      <c r="I274" s="177"/>
      <c r="J274" s="177"/>
      <c r="K274" s="194">
        <v>192</v>
      </c>
      <c r="L274" s="179"/>
      <c r="M274" s="177"/>
      <c r="N274" s="179"/>
      <c r="O274" s="177"/>
      <c r="P274" s="180">
        <v>85611.839999999997</v>
      </c>
      <c r="Q274"/>
      <c r="R274"/>
      <c r="S274"/>
      <c r="T274"/>
      <c r="U274"/>
      <c r="V274"/>
      <c r="W274"/>
      <c r="X274"/>
      <c r="Y274"/>
      <c r="Z274"/>
      <c r="AA274"/>
      <c r="AB274" s="127"/>
      <c r="AC274" s="127"/>
      <c r="AD274" s="127"/>
      <c r="AE274" s="127"/>
      <c r="AF274" s="127"/>
      <c r="AG274" s="127"/>
      <c r="AH274" s="127"/>
      <c r="AI274" s="127"/>
      <c r="AJ274" s="127"/>
      <c r="AK274" s="127"/>
      <c r="AL274" s="127"/>
      <c r="AM274" s="127"/>
      <c r="AN274" s="163"/>
      <c r="AO274" s="163"/>
      <c r="AP274" s="173"/>
      <c r="AQ274" s="127" t="s">
        <v>141</v>
      </c>
      <c r="AR274" s="127"/>
      <c r="AS274" s="127"/>
      <c r="AT274" s="163"/>
      <c r="AU274" s="127"/>
      <c r="AV274" s="127"/>
      <c r="AW274" s="163"/>
      <c r="AX274" s="163"/>
      <c r="AY274" s="173"/>
      <c r="AZ274" s="163"/>
      <c r="BA274" s="163"/>
      <c r="BB274" s="173"/>
      <c r="BC274" s="163"/>
      <c r="BD274" s="127"/>
      <c r="BE274" s="127"/>
      <c r="BF274" s="127"/>
      <c r="BG274" s="127"/>
      <c r="BH274" s="127"/>
      <c r="BI274" s="127"/>
      <c r="BJ274" s="127"/>
      <c r="BK274" s="127"/>
      <c r="BL274" s="127"/>
      <c r="BM274" s="127"/>
      <c r="BN274" s="127"/>
    </row>
    <row r="275" spans="1:66" s="142" customFormat="1" ht="15" x14ac:dyDescent="0.25">
      <c r="A275" s="181"/>
      <c r="B275" s="175" t="s">
        <v>342</v>
      </c>
      <c r="C275" s="282" t="s">
        <v>343</v>
      </c>
      <c r="D275" s="282"/>
      <c r="E275" s="282"/>
      <c r="F275" s="282"/>
      <c r="G275" s="282"/>
      <c r="H275" s="176" t="s">
        <v>135</v>
      </c>
      <c r="I275" s="194">
        <v>16</v>
      </c>
      <c r="J275" s="177"/>
      <c r="K275" s="194">
        <v>96</v>
      </c>
      <c r="L275" s="182"/>
      <c r="M275" s="183"/>
      <c r="N275" s="184">
        <v>466.51</v>
      </c>
      <c r="O275" s="177"/>
      <c r="P275" s="180">
        <v>44784.959999999999</v>
      </c>
      <c r="Q275" s="185"/>
      <c r="R275" s="185"/>
      <c r="S275"/>
      <c r="T275"/>
      <c r="U275"/>
      <c r="V275"/>
      <c r="W275"/>
      <c r="X275"/>
      <c r="Y275"/>
      <c r="Z275"/>
      <c r="AA275"/>
      <c r="AB275" s="127"/>
      <c r="AC275" s="127"/>
      <c r="AD275" s="127"/>
      <c r="AE275" s="127"/>
      <c r="AF275" s="127"/>
      <c r="AG275" s="127"/>
      <c r="AH275" s="127"/>
      <c r="AI275" s="127"/>
      <c r="AJ275" s="127"/>
      <c r="AK275" s="127"/>
      <c r="AL275" s="127"/>
      <c r="AM275" s="127"/>
      <c r="AN275" s="163"/>
      <c r="AO275" s="163"/>
      <c r="AP275" s="173"/>
      <c r="AQ275" s="127"/>
      <c r="AR275" s="127" t="s">
        <v>343</v>
      </c>
      <c r="AS275" s="127"/>
      <c r="AT275" s="163"/>
      <c r="AU275" s="127"/>
      <c r="AV275" s="127"/>
      <c r="AW275" s="163"/>
      <c r="AX275" s="163"/>
      <c r="AY275" s="173"/>
      <c r="AZ275" s="163"/>
      <c r="BA275" s="163"/>
      <c r="BB275" s="173"/>
      <c r="BC275" s="163"/>
      <c r="BD275" s="127"/>
      <c r="BE275" s="127"/>
      <c r="BF275" s="127"/>
      <c r="BG275" s="127"/>
      <c r="BH275" s="127"/>
      <c r="BI275" s="127"/>
      <c r="BJ275" s="127"/>
      <c r="BK275" s="127"/>
      <c r="BL275" s="127"/>
      <c r="BM275" s="127"/>
      <c r="BN275" s="127"/>
    </row>
    <row r="276" spans="1:66" s="142" customFormat="1" ht="15" x14ac:dyDescent="0.25">
      <c r="A276" s="181"/>
      <c r="B276" s="175" t="s">
        <v>179</v>
      </c>
      <c r="C276" s="282" t="s">
        <v>180</v>
      </c>
      <c r="D276" s="282"/>
      <c r="E276" s="282"/>
      <c r="F276" s="282"/>
      <c r="G276" s="282"/>
      <c r="H276" s="176" t="s">
        <v>135</v>
      </c>
      <c r="I276" s="194">
        <v>16</v>
      </c>
      <c r="J276" s="177"/>
      <c r="K276" s="194">
        <v>96</v>
      </c>
      <c r="L276" s="182"/>
      <c r="M276" s="183"/>
      <c r="N276" s="184">
        <v>425.28</v>
      </c>
      <c r="O276" s="177"/>
      <c r="P276" s="180">
        <v>40826.879999999997</v>
      </c>
      <c r="Q276" s="185"/>
      <c r="R276" s="185"/>
      <c r="S276"/>
      <c r="T276"/>
      <c r="U276"/>
      <c r="V276"/>
      <c r="W276"/>
      <c r="X276"/>
      <c r="Y276"/>
      <c r="Z276"/>
      <c r="AA276"/>
      <c r="AB276" s="127"/>
      <c r="AC276" s="127"/>
      <c r="AD276" s="127"/>
      <c r="AE276" s="127"/>
      <c r="AF276" s="127"/>
      <c r="AG276" s="127"/>
      <c r="AH276" s="127"/>
      <c r="AI276" s="127"/>
      <c r="AJ276" s="127"/>
      <c r="AK276" s="127"/>
      <c r="AL276" s="127"/>
      <c r="AM276" s="127"/>
      <c r="AN276" s="163"/>
      <c r="AO276" s="163"/>
      <c r="AP276" s="173"/>
      <c r="AQ276" s="127"/>
      <c r="AR276" s="127" t="s">
        <v>180</v>
      </c>
      <c r="AS276" s="127"/>
      <c r="AT276" s="163"/>
      <c r="AU276" s="127"/>
      <c r="AV276" s="127"/>
      <c r="AW276" s="163"/>
      <c r="AX276" s="163"/>
      <c r="AY276" s="173"/>
      <c r="AZ276" s="163"/>
      <c r="BA276" s="163"/>
      <c r="BB276" s="173"/>
      <c r="BC276" s="163"/>
      <c r="BD276" s="127"/>
      <c r="BE276" s="127"/>
      <c r="BF276" s="127"/>
      <c r="BG276" s="127"/>
      <c r="BH276" s="127"/>
      <c r="BI276" s="127"/>
      <c r="BJ276" s="127"/>
      <c r="BK276" s="127"/>
      <c r="BL276" s="127"/>
      <c r="BM276" s="127"/>
      <c r="BN276" s="127"/>
    </row>
    <row r="277" spans="1:66" s="142" customFormat="1" ht="15" x14ac:dyDescent="0.25">
      <c r="A277" s="191"/>
      <c r="B277" s="172"/>
      <c r="C277" s="313" t="s">
        <v>46</v>
      </c>
      <c r="D277" s="313"/>
      <c r="E277" s="313"/>
      <c r="F277" s="313"/>
      <c r="G277" s="313"/>
      <c r="H277" s="166"/>
      <c r="I277" s="167"/>
      <c r="J277" s="167"/>
      <c r="K277" s="167"/>
      <c r="L277" s="169"/>
      <c r="M277" s="167"/>
      <c r="N277" s="192"/>
      <c r="O277" s="167"/>
      <c r="P277" s="193">
        <v>85611.839999999997</v>
      </c>
      <c r="Q277" s="185"/>
      <c r="R277" s="185"/>
      <c r="S277"/>
      <c r="T277"/>
      <c r="U277"/>
      <c r="V277"/>
      <c r="W277"/>
      <c r="X277"/>
      <c r="Y277"/>
      <c r="Z277"/>
      <c r="AA277"/>
      <c r="AB277" s="127"/>
      <c r="AC277" s="127"/>
      <c r="AD277" s="127"/>
      <c r="AE277" s="127"/>
      <c r="AF277" s="127"/>
      <c r="AG277" s="127"/>
      <c r="AH277" s="127"/>
      <c r="AI277" s="127"/>
      <c r="AJ277" s="127"/>
      <c r="AK277" s="127"/>
      <c r="AL277" s="127"/>
      <c r="AM277" s="127"/>
      <c r="AN277" s="163"/>
      <c r="AO277" s="163"/>
      <c r="AP277" s="173"/>
      <c r="AQ277" s="127"/>
      <c r="AR277" s="127"/>
      <c r="AS277" s="127"/>
      <c r="AT277" s="163" t="s">
        <v>46</v>
      </c>
      <c r="AU277" s="127"/>
      <c r="AV277" s="127"/>
      <c r="AW277" s="163"/>
      <c r="AX277" s="163"/>
      <c r="AY277" s="173"/>
      <c r="AZ277" s="163"/>
      <c r="BA277" s="163"/>
      <c r="BB277" s="173"/>
      <c r="BC277" s="163"/>
      <c r="BD277" s="127"/>
      <c r="BE277" s="127"/>
      <c r="BF277" s="127"/>
      <c r="BG277" s="127"/>
      <c r="BH277" s="127"/>
      <c r="BI277" s="127"/>
      <c r="BJ277" s="127"/>
      <c r="BK277" s="127"/>
      <c r="BL277" s="127"/>
      <c r="BM277" s="127"/>
      <c r="BN277" s="127"/>
    </row>
    <row r="278" spans="1:66" s="142" customFormat="1" ht="15" x14ac:dyDescent="0.25">
      <c r="A278" s="189" t="s">
        <v>367</v>
      </c>
      <c r="B278" s="175" t="s">
        <v>148</v>
      </c>
      <c r="C278" s="282" t="s">
        <v>149</v>
      </c>
      <c r="D278" s="282"/>
      <c r="E278" s="282"/>
      <c r="F278" s="282"/>
      <c r="G278" s="282"/>
      <c r="H278" s="176" t="s">
        <v>48</v>
      </c>
      <c r="I278" s="194">
        <v>2</v>
      </c>
      <c r="J278" s="177"/>
      <c r="K278" s="194">
        <v>2</v>
      </c>
      <c r="L278" s="179"/>
      <c r="M278" s="177"/>
      <c r="N278" s="179"/>
      <c r="O278" s="177"/>
      <c r="P278" s="180">
        <v>1712.24</v>
      </c>
      <c r="Q278"/>
      <c r="R278"/>
      <c r="S278"/>
      <c r="T278"/>
      <c r="U278"/>
      <c r="V278"/>
      <c r="W278"/>
      <c r="X278"/>
      <c r="Y278"/>
      <c r="Z278"/>
      <c r="AA278"/>
      <c r="AB278" s="127"/>
      <c r="AC278" s="127"/>
      <c r="AD278" s="127"/>
      <c r="AE278" s="127"/>
      <c r="AF278" s="127"/>
      <c r="AG278" s="127"/>
      <c r="AH278" s="127"/>
      <c r="AI278" s="127"/>
      <c r="AJ278" s="127"/>
      <c r="AK278" s="127"/>
      <c r="AL278" s="127"/>
      <c r="AM278" s="127"/>
      <c r="AN278" s="163"/>
      <c r="AO278" s="163"/>
      <c r="AP278" s="173"/>
      <c r="AQ278" s="127"/>
      <c r="AR278" s="127"/>
      <c r="AS278" s="127"/>
      <c r="AT278" s="163"/>
      <c r="AU278" s="127" t="s">
        <v>149</v>
      </c>
      <c r="AV278" s="127"/>
      <c r="AW278" s="163"/>
      <c r="AX278" s="163"/>
      <c r="AY278" s="173"/>
      <c r="AZ278" s="163"/>
      <c r="BA278" s="163"/>
      <c r="BB278" s="173"/>
      <c r="BC278" s="163"/>
      <c r="BD278" s="127"/>
      <c r="BE278" s="127"/>
      <c r="BF278" s="127"/>
      <c r="BG278" s="127"/>
      <c r="BH278" s="127"/>
      <c r="BI278" s="127"/>
      <c r="BJ278" s="127"/>
      <c r="BK278" s="127"/>
      <c r="BL278" s="127"/>
      <c r="BM278" s="127"/>
      <c r="BN278" s="127"/>
    </row>
    <row r="279" spans="1:66" s="142" customFormat="1" ht="15" x14ac:dyDescent="0.25">
      <c r="A279" s="189"/>
      <c r="B279" s="175"/>
      <c r="C279" s="282" t="s">
        <v>47</v>
      </c>
      <c r="D279" s="282"/>
      <c r="E279" s="282"/>
      <c r="F279" s="282"/>
      <c r="G279" s="282"/>
      <c r="H279" s="176"/>
      <c r="I279" s="177"/>
      <c r="J279" s="177"/>
      <c r="K279" s="177"/>
      <c r="L279" s="179"/>
      <c r="M279" s="177"/>
      <c r="N279" s="179"/>
      <c r="O279" s="177"/>
      <c r="P279" s="180">
        <v>85611.839999999997</v>
      </c>
      <c r="Q279"/>
      <c r="R279"/>
      <c r="S279"/>
      <c r="T279"/>
      <c r="U279"/>
      <c r="V279"/>
      <c r="W279"/>
      <c r="X279"/>
      <c r="Y279"/>
      <c r="Z279"/>
      <c r="AA279"/>
      <c r="AB279" s="127"/>
      <c r="AC279" s="127"/>
      <c r="AD279" s="127"/>
      <c r="AE279" s="127"/>
      <c r="AF279" s="127"/>
      <c r="AG279" s="127"/>
      <c r="AH279" s="127"/>
      <c r="AI279" s="127"/>
      <c r="AJ279" s="127"/>
      <c r="AK279" s="127"/>
      <c r="AL279" s="127"/>
      <c r="AM279" s="127"/>
      <c r="AN279" s="163"/>
      <c r="AO279" s="163"/>
      <c r="AP279" s="173"/>
      <c r="AQ279" s="127"/>
      <c r="AR279" s="127"/>
      <c r="AS279" s="127"/>
      <c r="AT279" s="163"/>
      <c r="AU279" s="127"/>
      <c r="AV279" s="127" t="s">
        <v>47</v>
      </c>
      <c r="AW279" s="163"/>
      <c r="AX279" s="163"/>
      <c r="AY279" s="173"/>
      <c r="AZ279" s="163"/>
      <c r="BA279" s="163"/>
      <c r="BB279" s="173"/>
      <c r="BC279" s="163"/>
      <c r="BD279" s="127"/>
      <c r="BE279" s="127"/>
      <c r="BF279" s="127"/>
      <c r="BG279" s="127"/>
      <c r="BH279" s="127"/>
      <c r="BI279" s="127"/>
      <c r="BJ279" s="127"/>
      <c r="BK279" s="127"/>
      <c r="BL279" s="127"/>
      <c r="BM279" s="127"/>
      <c r="BN279" s="127"/>
    </row>
    <row r="280" spans="1:66" s="142" customFormat="1" ht="15" x14ac:dyDescent="0.25">
      <c r="A280" s="189"/>
      <c r="B280" s="175" t="s">
        <v>311</v>
      </c>
      <c r="C280" s="282" t="s">
        <v>312</v>
      </c>
      <c r="D280" s="282"/>
      <c r="E280" s="282"/>
      <c r="F280" s="282"/>
      <c r="G280" s="282"/>
      <c r="H280" s="176" t="s">
        <v>48</v>
      </c>
      <c r="I280" s="194">
        <v>95</v>
      </c>
      <c r="J280" s="177"/>
      <c r="K280" s="194">
        <v>95</v>
      </c>
      <c r="L280" s="179"/>
      <c r="M280" s="177"/>
      <c r="N280" s="179"/>
      <c r="O280" s="177"/>
      <c r="P280" s="180">
        <v>81331.25</v>
      </c>
      <c r="Q280"/>
      <c r="R280"/>
      <c r="S280"/>
      <c r="T280"/>
      <c r="U280"/>
      <c r="V280"/>
      <c r="W280"/>
      <c r="X280"/>
      <c r="Y280"/>
      <c r="Z280"/>
      <c r="AA280"/>
      <c r="AB280" s="127"/>
      <c r="AC280" s="127"/>
      <c r="AD280" s="127"/>
      <c r="AE280" s="127"/>
      <c r="AF280" s="127"/>
      <c r="AG280" s="127"/>
      <c r="AH280" s="127"/>
      <c r="AI280" s="127"/>
      <c r="AJ280" s="127"/>
      <c r="AK280" s="127"/>
      <c r="AL280" s="127"/>
      <c r="AM280" s="127"/>
      <c r="AN280" s="163"/>
      <c r="AO280" s="163"/>
      <c r="AP280" s="173"/>
      <c r="AQ280" s="127"/>
      <c r="AR280" s="127"/>
      <c r="AS280" s="127"/>
      <c r="AT280" s="163"/>
      <c r="AU280" s="127"/>
      <c r="AV280" s="127" t="s">
        <v>312</v>
      </c>
      <c r="AW280" s="163"/>
      <c r="AX280" s="163"/>
      <c r="AY280" s="173"/>
      <c r="AZ280" s="163"/>
      <c r="BA280" s="163"/>
      <c r="BB280" s="173"/>
      <c r="BC280" s="163"/>
      <c r="BD280" s="127"/>
      <c r="BE280" s="127"/>
      <c r="BF280" s="127"/>
      <c r="BG280" s="127"/>
      <c r="BH280" s="127"/>
      <c r="BI280" s="127"/>
      <c r="BJ280" s="127"/>
      <c r="BK280" s="127"/>
      <c r="BL280" s="127"/>
      <c r="BM280" s="127"/>
      <c r="BN280" s="127"/>
    </row>
    <row r="281" spans="1:66" s="142" customFormat="1" ht="15" x14ac:dyDescent="0.25">
      <c r="A281" s="189"/>
      <c r="B281" s="175" t="s">
        <v>313</v>
      </c>
      <c r="C281" s="282" t="s">
        <v>314</v>
      </c>
      <c r="D281" s="282"/>
      <c r="E281" s="282"/>
      <c r="F281" s="282"/>
      <c r="G281" s="282"/>
      <c r="H281" s="176" t="s">
        <v>48</v>
      </c>
      <c r="I281" s="194">
        <v>53</v>
      </c>
      <c r="J281" s="177"/>
      <c r="K281" s="194">
        <v>53</v>
      </c>
      <c r="L281" s="179"/>
      <c r="M281" s="177"/>
      <c r="N281" s="179"/>
      <c r="O281" s="177"/>
      <c r="P281" s="180">
        <v>45374.28</v>
      </c>
      <c r="Q281"/>
      <c r="R281"/>
      <c r="S281"/>
      <c r="T281"/>
      <c r="U281"/>
      <c r="V281"/>
      <c r="W281"/>
      <c r="X281"/>
      <c r="Y281"/>
      <c r="Z281"/>
      <c r="AA281"/>
      <c r="AB281" s="127"/>
      <c r="AC281" s="127"/>
      <c r="AD281" s="127"/>
      <c r="AE281" s="127"/>
      <c r="AF281" s="127"/>
      <c r="AG281" s="127"/>
      <c r="AH281" s="127"/>
      <c r="AI281" s="127"/>
      <c r="AJ281" s="127"/>
      <c r="AK281" s="127"/>
      <c r="AL281" s="127"/>
      <c r="AM281" s="127"/>
      <c r="AN281" s="163"/>
      <c r="AO281" s="163"/>
      <c r="AP281" s="173"/>
      <c r="AQ281" s="127"/>
      <c r="AR281" s="127"/>
      <c r="AS281" s="127"/>
      <c r="AT281" s="163"/>
      <c r="AU281" s="127"/>
      <c r="AV281" s="127" t="s">
        <v>314</v>
      </c>
      <c r="AW281" s="163"/>
      <c r="AX281" s="163"/>
      <c r="AY281" s="173"/>
      <c r="AZ281" s="163"/>
      <c r="BA281" s="163"/>
      <c r="BB281" s="173"/>
      <c r="BC281" s="163"/>
      <c r="BD281" s="127"/>
      <c r="BE281" s="127"/>
      <c r="BF281" s="127"/>
      <c r="BG281" s="127"/>
      <c r="BH281" s="127"/>
      <c r="BI281" s="127"/>
      <c r="BJ281" s="127"/>
      <c r="BK281" s="127"/>
      <c r="BL281" s="127"/>
      <c r="BM281" s="127"/>
      <c r="BN281" s="127"/>
    </row>
    <row r="282" spans="1:66" s="142" customFormat="1" ht="15" x14ac:dyDescent="0.25">
      <c r="A282" s="195"/>
      <c r="B282" s="196"/>
      <c r="C282" s="313" t="s">
        <v>49</v>
      </c>
      <c r="D282" s="313"/>
      <c r="E282" s="313"/>
      <c r="F282" s="313"/>
      <c r="G282" s="313"/>
      <c r="H282" s="166"/>
      <c r="I282" s="167"/>
      <c r="J282" s="167"/>
      <c r="K282" s="167"/>
      <c r="L282" s="169"/>
      <c r="M282" s="167"/>
      <c r="N282" s="192">
        <v>35671.599999999999</v>
      </c>
      <c r="O282" s="167"/>
      <c r="P282" s="193">
        <v>214029.61</v>
      </c>
      <c r="Q282"/>
      <c r="R282"/>
      <c r="S282"/>
      <c r="T282"/>
      <c r="U282"/>
      <c r="V282"/>
      <c r="W282"/>
      <c r="X282"/>
      <c r="Y282"/>
      <c r="Z282"/>
      <c r="AA282"/>
      <c r="AB282" s="127"/>
      <c r="AC282" s="127"/>
      <c r="AD282" s="127"/>
      <c r="AE282" s="127"/>
      <c r="AF282" s="127"/>
      <c r="AG282" s="127"/>
      <c r="AH282" s="127"/>
      <c r="AI282" s="127"/>
      <c r="AJ282" s="127"/>
      <c r="AK282" s="127"/>
      <c r="AL282" s="127"/>
      <c r="AM282" s="127"/>
      <c r="AN282" s="163"/>
      <c r="AO282" s="163"/>
      <c r="AP282" s="173"/>
      <c r="AQ282" s="127"/>
      <c r="AR282" s="127"/>
      <c r="AS282" s="127"/>
      <c r="AT282" s="163"/>
      <c r="AU282" s="127"/>
      <c r="AV282" s="127"/>
      <c r="AW282" s="163" t="s">
        <v>49</v>
      </c>
      <c r="AX282" s="163"/>
      <c r="AY282" s="173"/>
      <c r="AZ282" s="163"/>
      <c r="BA282" s="163"/>
      <c r="BB282" s="173"/>
      <c r="BC282" s="163"/>
      <c r="BD282" s="127"/>
      <c r="BE282" s="127"/>
      <c r="BF282" s="127"/>
      <c r="BG282" s="127"/>
      <c r="BH282" s="127"/>
      <c r="BI282" s="127"/>
      <c r="BJ282" s="127"/>
      <c r="BK282" s="127"/>
      <c r="BL282" s="127"/>
      <c r="BM282" s="127"/>
      <c r="BN282" s="127"/>
    </row>
    <row r="283" spans="1:66" s="142" customFormat="1" ht="15" x14ac:dyDescent="0.25">
      <c r="A283" s="307" t="s">
        <v>368</v>
      </c>
      <c r="B283" s="308"/>
      <c r="C283" s="308"/>
      <c r="D283" s="308"/>
      <c r="E283" s="308"/>
      <c r="F283" s="308"/>
      <c r="G283" s="308"/>
      <c r="H283" s="308"/>
      <c r="I283" s="308"/>
      <c r="J283" s="308"/>
      <c r="K283" s="308"/>
      <c r="L283" s="308"/>
      <c r="M283" s="308"/>
      <c r="N283" s="308"/>
      <c r="O283" s="308"/>
      <c r="P283" s="309"/>
      <c r="Q283"/>
      <c r="R283"/>
      <c r="S283"/>
      <c r="T283"/>
      <c r="U283"/>
      <c r="V283"/>
      <c r="W283"/>
      <c r="X283"/>
      <c r="Y283"/>
      <c r="Z283"/>
      <c r="AA283"/>
      <c r="AB283" s="127"/>
      <c r="AC283" s="127"/>
      <c r="AD283" s="127"/>
      <c r="AE283" s="127"/>
      <c r="AF283" s="127"/>
      <c r="AG283" s="127"/>
      <c r="AH283" s="127"/>
      <c r="AI283" s="127"/>
      <c r="AJ283" s="127"/>
      <c r="AK283" s="127"/>
      <c r="AL283" s="127"/>
      <c r="AM283" s="127"/>
      <c r="AN283" s="163"/>
      <c r="AO283" s="163"/>
      <c r="AP283" s="173"/>
      <c r="AQ283" s="127"/>
      <c r="AR283" s="127"/>
      <c r="AS283" s="127"/>
      <c r="AT283" s="163"/>
      <c r="AU283" s="127"/>
      <c r="AV283" s="127"/>
      <c r="AW283" s="163"/>
      <c r="AX283" s="163"/>
      <c r="AY283" s="173"/>
      <c r="AZ283" s="163"/>
      <c r="BA283" s="163"/>
      <c r="BB283" s="173"/>
      <c r="BC283" s="163" t="s">
        <v>368</v>
      </c>
      <c r="BD283" s="127"/>
      <c r="BE283" s="127"/>
      <c r="BF283" s="127"/>
      <c r="BG283" s="127"/>
      <c r="BH283" s="127"/>
      <c r="BI283" s="127"/>
      <c r="BJ283" s="127"/>
      <c r="BK283" s="127"/>
      <c r="BL283" s="127"/>
      <c r="BM283" s="127"/>
      <c r="BN283" s="127"/>
    </row>
    <row r="284" spans="1:66" s="142" customFormat="1" ht="22.5" x14ac:dyDescent="0.25">
      <c r="A284" s="164" t="s">
        <v>159</v>
      </c>
      <c r="B284" s="165" t="s">
        <v>369</v>
      </c>
      <c r="C284" s="310" t="s">
        <v>370</v>
      </c>
      <c r="D284" s="310"/>
      <c r="E284" s="310"/>
      <c r="F284" s="310"/>
      <c r="G284" s="310"/>
      <c r="H284" s="166" t="s">
        <v>371</v>
      </c>
      <c r="I284" s="167">
        <v>20</v>
      </c>
      <c r="J284" s="168">
        <v>1</v>
      </c>
      <c r="K284" s="168">
        <v>20</v>
      </c>
      <c r="L284" s="169"/>
      <c r="M284" s="167"/>
      <c r="N284" s="169"/>
      <c r="O284" s="167"/>
      <c r="P284" s="170"/>
      <c r="Q284"/>
      <c r="R284"/>
      <c r="S284"/>
      <c r="T284"/>
      <c r="U284"/>
      <c r="V284"/>
      <c r="W284"/>
      <c r="X284"/>
      <c r="Y284"/>
      <c r="Z284"/>
      <c r="AA284"/>
      <c r="AB284" s="127"/>
      <c r="AC284" s="127"/>
      <c r="AD284" s="127"/>
      <c r="AE284" s="127"/>
      <c r="AF284" s="127"/>
      <c r="AG284" s="127"/>
      <c r="AH284" s="127"/>
      <c r="AI284" s="127"/>
      <c r="AJ284" s="127"/>
      <c r="AK284" s="127"/>
      <c r="AL284" s="127"/>
      <c r="AM284" s="127"/>
      <c r="AN284" s="163"/>
      <c r="AO284" s="163" t="s">
        <v>370</v>
      </c>
      <c r="AP284" s="173"/>
      <c r="AQ284" s="127"/>
      <c r="AR284" s="127"/>
      <c r="AS284" s="127"/>
      <c r="AT284" s="163"/>
      <c r="AU284" s="127"/>
      <c r="AV284" s="127"/>
      <c r="AW284" s="163"/>
      <c r="AX284" s="163"/>
      <c r="AY284" s="173"/>
      <c r="AZ284" s="163"/>
      <c r="BA284" s="163"/>
      <c r="BB284" s="173"/>
      <c r="BC284" s="163"/>
      <c r="BD284" s="127"/>
      <c r="BE284" s="127"/>
      <c r="BF284" s="127"/>
      <c r="BG284" s="127"/>
      <c r="BH284" s="127"/>
      <c r="BI284" s="127"/>
      <c r="BJ284" s="127"/>
      <c r="BK284" s="127"/>
      <c r="BL284" s="127"/>
      <c r="BM284" s="127"/>
      <c r="BN284" s="127"/>
    </row>
    <row r="285" spans="1:66" s="142" customFormat="1" ht="22.5" x14ac:dyDescent="0.25">
      <c r="A285" s="171"/>
      <c r="B285" s="172" t="s">
        <v>139</v>
      </c>
      <c r="C285" s="311" t="s">
        <v>140</v>
      </c>
      <c r="D285" s="311"/>
      <c r="E285" s="311"/>
      <c r="F285" s="311"/>
      <c r="G285" s="311"/>
      <c r="H285" s="311"/>
      <c r="I285" s="311"/>
      <c r="J285" s="311"/>
      <c r="K285" s="311"/>
      <c r="L285" s="311"/>
      <c r="M285" s="311"/>
      <c r="N285" s="311"/>
      <c r="O285" s="311"/>
      <c r="P285" s="312"/>
      <c r="Q285"/>
      <c r="R285"/>
      <c r="S285"/>
      <c r="T285"/>
      <c r="U285"/>
      <c r="V285"/>
      <c r="W285"/>
      <c r="X285"/>
      <c r="Y285"/>
      <c r="Z285"/>
      <c r="AA285"/>
      <c r="AB285" s="127"/>
      <c r="AC285" s="127"/>
      <c r="AD285" s="127"/>
      <c r="AE285" s="127"/>
      <c r="AF285" s="127"/>
      <c r="AG285" s="127"/>
      <c r="AH285" s="127"/>
      <c r="AI285" s="127"/>
      <c r="AJ285" s="127"/>
      <c r="AK285" s="127"/>
      <c r="AL285" s="127"/>
      <c r="AM285" s="127"/>
      <c r="AN285" s="163"/>
      <c r="AO285" s="163"/>
      <c r="AP285" s="173" t="s">
        <v>140</v>
      </c>
      <c r="AQ285" s="127"/>
      <c r="AR285" s="127"/>
      <c r="AS285" s="127"/>
      <c r="AT285" s="163"/>
      <c r="AU285" s="127"/>
      <c r="AV285" s="127"/>
      <c r="AW285" s="163"/>
      <c r="AX285" s="163"/>
      <c r="AY285" s="173"/>
      <c r="AZ285" s="163"/>
      <c r="BA285" s="163"/>
      <c r="BB285" s="173"/>
      <c r="BC285" s="163"/>
      <c r="BD285" s="127"/>
      <c r="BE285" s="127"/>
      <c r="BF285" s="127"/>
      <c r="BG285" s="127"/>
      <c r="BH285" s="127"/>
      <c r="BI285" s="127"/>
      <c r="BJ285" s="127"/>
      <c r="BK285" s="127"/>
      <c r="BL285" s="127"/>
      <c r="BM285" s="127"/>
      <c r="BN285" s="127"/>
    </row>
    <row r="286" spans="1:66" s="142" customFormat="1" ht="15" x14ac:dyDescent="0.25">
      <c r="A286" s="174"/>
      <c r="B286" s="175" t="s">
        <v>44</v>
      </c>
      <c r="C286" s="282" t="s">
        <v>141</v>
      </c>
      <c r="D286" s="282"/>
      <c r="E286" s="282"/>
      <c r="F286" s="282"/>
      <c r="G286" s="282"/>
      <c r="H286" s="176" t="s">
        <v>135</v>
      </c>
      <c r="I286" s="177"/>
      <c r="J286" s="177"/>
      <c r="K286" s="194">
        <v>300</v>
      </c>
      <c r="L286" s="179"/>
      <c r="M286" s="177"/>
      <c r="N286" s="179"/>
      <c r="O286" s="177"/>
      <c r="P286" s="180">
        <v>100488.75</v>
      </c>
      <c r="Q286"/>
      <c r="R286"/>
      <c r="S286"/>
      <c r="T286"/>
      <c r="U286"/>
      <c r="V286"/>
      <c r="W286"/>
      <c r="X286"/>
      <c r="Y286"/>
      <c r="Z286"/>
      <c r="AA286"/>
      <c r="AB286" s="127"/>
      <c r="AC286" s="127"/>
      <c r="AD286" s="127"/>
      <c r="AE286" s="127"/>
      <c r="AF286" s="127"/>
      <c r="AG286" s="127"/>
      <c r="AH286" s="127"/>
      <c r="AI286" s="127"/>
      <c r="AJ286" s="127"/>
      <c r="AK286" s="127"/>
      <c r="AL286" s="127"/>
      <c r="AM286" s="127"/>
      <c r="AN286" s="163"/>
      <c r="AO286" s="163"/>
      <c r="AP286" s="173"/>
      <c r="AQ286" s="127" t="s">
        <v>141</v>
      </c>
      <c r="AR286" s="127"/>
      <c r="AS286" s="127"/>
      <c r="AT286" s="163"/>
      <c r="AU286" s="127"/>
      <c r="AV286" s="127"/>
      <c r="AW286" s="163"/>
      <c r="AX286" s="163"/>
      <c r="AY286" s="173"/>
      <c r="AZ286" s="163"/>
      <c r="BA286" s="163"/>
      <c r="BB286" s="173"/>
      <c r="BC286" s="163"/>
      <c r="BD286" s="127"/>
      <c r="BE286" s="127"/>
      <c r="BF286" s="127"/>
      <c r="BG286" s="127"/>
      <c r="BH286" s="127"/>
      <c r="BI286" s="127"/>
      <c r="BJ286" s="127"/>
      <c r="BK286" s="127"/>
      <c r="BL286" s="127"/>
      <c r="BM286" s="127"/>
      <c r="BN286" s="127"/>
    </row>
    <row r="287" spans="1:66" s="142" customFormat="1" ht="15" x14ac:dyDescent="0.25">
      <c r="A287" s="181"/>
      <c r="B287" s="175" t="s">
        <v>160</v>
      </c>
      <c r="C287" s="282" t="s">
        <v>161</v>
      </c>
      <c r="D287" s="282"/>
      <c r="E287" s="282"/>
      <c r="F287" s="282"/>
      <c r="G287" s="282"/>
      <c r="H287" s="176" t="s">
        <v>135</v>
      </c>
      <c r="I287" s="194">
        <v>15</v>
      </c>
      <c r="J287" s="177"/>
      <c r="K287" s="194">
        <v>300</v>
      </c>
      <c r="L287" s="182"/>
      <c r="M287" s="183"/>
      <c r="N287" s="184">
        <v>267.97000000000003</v>
      </c>
      <c r="O287" s="178">
        <v>1.25</v>
      </c>
      <c r="P287" s="180">
        <v>100488.75</v>
      </c>
      <c r="Q287" s="185"/>
      <c r="R287" s="185"/>
      <c r="S287"/>
      <c r="T287"/>
      <c r="U287"/>
      <c r="V287"/>
      <c r="W287"/>
      <c r="X287"/>
      <c r="Y287"/>
      <c r="Z287"/>
      <c r="AA287"/>
      <c r="AB287" s="127"/>
      <c r="AC287" s="127"/>
      <c r="AD287" s="127"/>
      <c r="AE287" s="127"/>
      <c r="AF287" s="127"/>
      <c r="AG287" s="127"/>
      <c r="AH287" s="127"/>
      <c r="AI287" s="127"/>
      <c r="AJ287" s="127"/>
      <c r="AK287" s="127"/>
      <c r="AL287" s="127"/>
      <c r="AM287" s="127"/>
      <c r="AN287" s="163"/>
      <c r="AO287" s="163"/>
      <c r="AP287" s="173"/>
      <c r="AQ287" s="127"/>
      <c r="AR287" s="127" t="s">
        <v>161</v>
      </c>
      <c r="AS287" s="127"/>
      <c r="AT287" s="163"/>
      <c r="AU287" s="127"/>
      <c r="AV287" s="127"/>
      <c r="AW287" s="163"/>
      <c r="AX287" s="163"/>
      <c r="AY287" s="173"/>
      <c r="AZ287" s="163"/>
      <c r="BA287" s="163"/>
      <c r="BB287" s="173"/>
      <c r="BC287" s="163"/>
      <c r="BD287" s="127"/>
      <c r="BE287" s="127"/>
      <c r="BF287" s="127"/>
      <c r="BG287" s="127"/>
      <c r="BH287" s="127"/>
      <c r="BI287" s="127"/>
      <c r="BJ287" s="127"/>
      <c r="BK287" s="127"/>
      <c r="BL287" s="127"/>
      <c r="BM287" s="127"/>
      <c r="BN287" s="127"/>
    </row>
    <row r="288" spans="1:66" s="142" customFormat="1" ht="15" x14ac:dyDescent="0.25">
      <c r="A288" s="174"/>
      <c r="B288" s="175" t="s">
        <v>45</v>
      </c>
      <c r="C288" s="282" t="s">
        <v>133</v>
      </c>
      <c r="D288" s="282"/>
      <c r="E288" s="282"/>
      <c r="F288" s="282"/>
      <c r="G288" s="282"/>
      <c r="H288" s="176"/>
      <c r="I288" s="177"/>
      <c r="J288" s="177"/>
      <c r="K288" s="177"/>
      <c r="L288" s="179"/>
      <c r="M288" s="177"/>
      <c r="N288" s="179"/>
      <c r="O288" s="177"/>
      <c r="P288" s="180">
        <v>44439.49</v>
      </c>
      <c r="Q288"/>
      <c r="R288"/>
      <c r="S288"/>
      <c r="T288"/>
      <c r="U288"/>
      <c r="V288"/>
      <c r="W288"/>
      <c r="X288"/>
      <c r="Y288"/>
      <c r="Z288"/>
      <c r="AA288"/>
      <c r="AB288" s="127"/>
      <c r="AC288" s="127"/>
      <c r="AD288" s="127"/>
      <c r="AE288" s="127"/>
      <c r="AF288" s="127"/>
      <c r="AG288" s="127"/>
      <c r="AH288" s="127"/>
      <c r="AI288" s="127"/>
      <c r="AJ288" s="127"/>
      <c r="AK288" s="127"/>
      <c r="AL288" s="127"/>
      <c r="AM288" s="127"/>
      <c r="AN288" s="163"/>
      <c r="AO288" s="163"/>
      <c r="AP288" s="173"/>
      <c r="AQ288" s="127" t="s">
        <v>133</v>
      </c>
      <c r="AR288" s="127"/>
      <c r="AS288" s="127"/>
      <c r="AT288" s="163"/>
      <c r="AU288" s="127"/>
      <c r="AV288" s="127"/>
      <c r="AW288" s="163"/>
      <c r="AX288" s="163"/>
      <c r="AY288" s="173"/>
      <c r="AZ288" s="163"/>
      <c r="BA288" s="163"/>
      <c r="BB288" s="173"/>
      <c r="BC288" s="163"/>
      <c r="BD288" s="127"/>
      <c r="BE288" s="127"/>
      <c r="BF288" s="127"/>
      <c r="BG288" s="127"/>
      <c r="BH288" s="127"/>
      <c r="BI288" s="127"/>
      <c r="BJ288" s="127"/>
      <c r="BK288" s="127"/>
      <c r="BL288" s="127"/>
      <c r="BM288" s="127"/>
      <c r="BN288" s="127"/>
    </row>
    <row r="289" spans="1:66" s="142" customFormat="1" ht="15" x14ac:dyDescent="0.25">
      <c r="A289" s="174"/>
      <c r="B289" s="175"/>
      <c r="C289" s="282" t="s">
        <v>134</v>
      </c>
      <c r="D289" s="282"/>
      <c r="E289" s="282"/>
      <c r="F289" s="282"/>
      <c r="G289" s="282"/>
      <c r="H289" s="176" t="s">
        <v>135</v>
      </c>
      <c r="I289" s="177"/>
      <c r="J289" s="177"/>
      <c r="K289" s="197">
        <v>37.200000000000003</v>
      </c>
      <c r="L289" s="179"/>
      <c r="M289" s="177"/>
      <c r="N289" s="179"/>
      <c r="O289" s="177"/>
      <c r="P289" s="180">
        <v>15537.98</v>
      </c>
      <c r="Q289"/>
      <c r="R289"/>
      <c r="S289"/>
      <c r="T289"/>
      <c r="U289"/>
      <c r="V289"/>
      <c r="W289"/>
      <c r="X289"/>
      <c r="Y289"/>
      <c r="Z289"/>
      <c r="AA289"/>
      <c r="AB289" s="127"/>
      <c r="AC289" s="127"/>
      <c r="AD289" s="127"/>
      <c r="AE289" s="127"/>
      <c r="AF289" s="127"/>
      <c r="AG289" s="127"/>
      <c r="AH289" s="127"/>
      <c r="AI289" s="127"/>
      <c r="AJ289" s="127"/>
      <c r="AK289" s="127"/>
      <c r="AL289" s="127"/>
      <c r="AM289" s="127"/>
      <c r="AN289" s="163"/>
      <c r="AO289" s="163"/>
      <c r="AP289" s="173"/>
      <c r="AQ289" s="127" t="s">
        <v>134</v>
      </c>
      <c r="AR289" s="127"/>
      <c r="AS289" s="127"/>
      <c r="AT289" s="163"/>
      <c r="AU289" s="127"/>
      <c r="AV289" s="127"/>
      <c r="AW289" s="163"/>
      <c r="AX289" s="163"/>
      <c r="AY289" s="173"/>
      <c r="AZ289" s="163"/>
      <c r="BA289" s="163"/>
      <c r="BB289" s="173"/>
      <c r="BC289" s="163"/>
      <c r="BD289" s="127"/>
      <c r="BE289" s="127"/>
      <c r="BF289" s="127"/>
      <c r="BG289" s="127"/>
      <c r="BH289" s="127"/>
      <c r="BI289" s="127"/>
      <c r="BJ289" s="127"/>
      <c r="BK289" s="127"/>
      <c r="BL289" s="127"/>
      <c r="BM289" s="127"/>
      <c r="BN289" s="127"/>
    </row>
    <row r="290" spans="1:66" s="142" customFormat="1" ht="23.25" x14ac:dyDescent="0.25">
      <c r="A290" s="181"/>
      <c r="B290" s="175" t="s">
        <v>372</v>
      </c>
      <c r="C290" s="282" t="s">
        <v>373</v>
      </c>
      <c r="D290" s="282"/>
      <c r="E290" s="282"/>
      <c r="F290" s="282"/>
      <c r="G290" s="282"/>
      <c r="H290" s="176" t="s">
        <v>136</v>
      </c>
      <c r="I290" s="178">
        <v>1.86</v>
      </c>
      <c r="J290" s="177"/>
      <c r="K290" s="197">
        <v>37.200000000000003</v>
      </c>
      <c r="L290" s="187">
        <v>995.51</v>
      </c>
      <c r="M290" s="214">
        <v>1.2</v>
      </c>
      <c r="N290" s="184">
        <v>1194.6099999999999</v>
      </c>
      <c r="O290" s="177"/>
      <c r="P290" s="180">
        <v>44439.49</v>
      </c>
      <c r="Q290" s="185"/>
      <c r="R290" s="185"/>
      <c r="S290"/>
      <c r="T290"/>
      <c r="U290"/>
      <c r="V290"/>
      <c r="W290"/>
      <c r="X290"/>
      <c r="Y290"/>
      <c r="Z290"/>
      <c r="AA290"/>
      <c r="AB290" s="127"/>
      <c r="AC290" s="127"/>
      <c r="AD290" s="127"/>
      <c r="AE290" s="127"/>
      <c r="AF290" s="127"/>
      <c r="AG290" s="127"/>
      <c r="AH290" s="127"/>
      <c r="AI290" s="127"/>
      <c r="AJ290" s="127"/>
      <c r="AK290" s="127"/>
      <c r="AL290" s="127"/>
      <c r="AM290" s="127"/>
      <c r="AN290" s="163"/>
      <c r="AO290" s="163"/>
      <c r="AP290" s="173"/>
      <c r="AQ290" s="127"/>
      <c r="AR290" s="127" t="s">
        <v>373</v>
      </c>
      <c r="AS290" s="127"/>
      <c r="AT290" s="163"/>
      <c r="AU290" s="127"/>
      <c r="AV290" s="127"/>
      <c r="AW290" s="163"/>
      <c r="AX290" s="163"/>
      <c r="AY290" s="173"/>
      <c r="AZ290" s="163"/>
      <c r="BA290" s="163"/>
      <c r="BB290" s="173"/>
      <c r="BC290" s="163"/>
      <c r="BD290" s="127"/>
      <c r="BE290" s="127"/>
      <c r="BF290" s="127"/>
      <c r="BG290" s="127"/>
      <c r="BH290" s="127"/>
      <c r="BI290" s="127"/>
      <c r="BJ290" s="127"/>
      <c r="BK290" s="127"/>
      <c r="BL290" s="127"/>
      <c r="BM290" s="127"/>
      <c r="BN290" s="127"/>
    </row>
    <row r="291" spans="1:66" s="142" customFormat="1" ht="15" x14ac:dyDescent="0.25">
      <c r="A291" s="189"/>
      <c r="B291" s="175" t="s">
        <v>137</v>
      </c>
      <c r="C291" s="282" t="s">
        <v>138</v>
      </c>
      <c r="D291" s="282"/>
      <c r="E291" s="282"/>
      <c r="F291" s="282"/>
      <c r="G291" s="282"/>
      <c r="H291" s="176" t="s">
        <v>135</v>
      </c>
      <c r="I291" s="178">
        <v>1.86</v>
      </c>
      <c r="J291" s="177"/>
      <c r="K291" s="197">
        <v>37.200000000000003</v>
      </c>
      <c r="L291" s="179"/>
      <c r="M291" s="177"/>
      <c r="N291" s="190">
        <v>334.15</v>
      </c>
      <c r="O291" s="178">
        <v>1.25</v>
      </c>
      <c r="P291" s="180">
        <v>15537.98</v>
      </c>
      <c r="Q291"/>
      <c r="R291"/>
      <c r="S291"/>
      <c r="T291"/>
      <c r="U291"/>
      <c r="V291"/>
      <c r="W291"/>
      <c r="X291"/>
      <c r="Y291"/>
      <c r="Z291"/>
      <c r="AA291"/>
      <c r="AB291" s="127"/>
      <c r="AC291" s="127"/>
      <c r="AD291" s="127"/>
      <c r="AE291" s="127"/>
      <c r="AF291" s="127"/>
      <c r="AG291" s="127"/>
      <c r="AH291" s="127"/>
      <c r="AI291" s="127"/>
      <c r="AJ291" s="127"/>
      <c r="AK291" s="127"/>
      <c r="AL291" s="127"/>
      <c r="AM291" s="127"/>
      <c r="AN291" s="163"/>
      <c r="AO291" s="163"/>
      <c r="AP291" s="173"/>
      <c r="AQ291" s="127"/>
      <c r="AR291" s="127"/>
      <c r="AS291" s="127" t="s">
        <v>138</v>
      </c>
      <c r="AT291" s="163"/>
      <c r="AU291" s="127"/>
      <c r="AV291" s="127"/>
      <c r="AW291" s="163"/>
      <c r="AX291" s="163"/>
      <c r="AY291" s="173"/>
      <c r="AZ291" s="163"/>
      <c r="BA291" s="163"/>
      <c r="BB291" s="173"/>
      <c r="BC291" s="163"/>
      <c r="BD291" s="127"/>
      <c r="BE291" s="127"/>
      <c r="BF291" s="127"/>
      <c r="BG291" s="127"/>
      <c r="BH291" s="127"/>
      <c r="BI291" s="127"/>
      <c r="BJ291" s="127"/>
      <c r="BK291" s="127"/>
      <c r="BL291" s="127"/>
      <c r="BM291" s="127"/>
      <c r="BN291" s="127"/>
    </row>
    <row r="292" spans="1:66" s="142" customFormat="1" ht="15" x14ac:dyDescent="0.25">
      <c r="A292" s="174"/>
      <c r="B292" s="175" t="s">
        <v>51</v>
      </c>
      <c r="C292" s="282" t="s">
        <v>142</v>
      </c>
      <c r="D292" s="282"/>
      <c r="E292" s="282"/>
      <c r="F292" s="282"/>
      <c r="G292" s="282"/>
      <c r="H292" s="176"/>
      <c r="I292" s="177"/>
      <c r="J292" s="177"/>
      <c r="K292" s="177"/>
      <c r="L292" s="179"/>
      <c r="M292" s="177"/>
      <c r="N292" s="179"/>
      <c r="O292" s="177"/>
      <c r="P292" s="180">
        <v>86509.759999999995</v>
      </c>
      <c r="Q292"/>
      <c r="R292"/>
      <c r="S292"/>
      <c r="T292"/>
      <c r="U292"/>
      <c r="V292"/>
      <c r="W292"/>
      <c r="X292"/>
      <c r="Y292"/>
      <c r="Z292"/>
      <c r="AA292"/>
      <c r="AB292" s="127"/>
      <c r="AC292" s="127"/>
      <c r="AD292" s="127"/>
      <c r="AE292" s="127"/>
      <c r="AF292" s="127"/>
      <c r="AG292" s="127"/>
      <c r="AH292" s="127"/>
      <c r="AI292" s="127"/>
      <c r="AJ292" s="127"/>
      <c r="AK292" s="127"/>
      <c r="AL292" s="127"/>
      <c r="AM292" s="127"/>
      <c r="AN292" s="163"/>
      <c r="AO292" s="163"/>
      <c r="AP292" s="173"/>
      <c r="AQ292" s="127" t="s">
        <v>142</v>
      </c>
      <c r="AR292" s="127"/>
      <c r="AS292" s="127"/>
      <c r="AT292" s="163"/>
      <c r="AU292" s="127"/>
      <c r="AV292" s="127"/>
      <c r="AW292" s="163"/>
      <c r="AX292" s="163"/>
      <c r="AY292" s="173"/>
      <c r="AZ292" s="163"/>
      <c r="BA292" s="163"/>
      <c r="BB292" s="173"/>
      <c r="BC292" s="163"/>
      <c r="BD292" s="127"/>
      <c r="BE292" s="127"/>
      <c r="BF292" s="127"/>
      <c r="BG292" s="127"/>
      <c r="BH292" s="127"/>
      <c r="BI292" s="127"/>
      <c r="BJ292" s="127"/>
      <c r="BK292" s="127"/>
      <c r="BL292" s="127"/>
      <c r="BM292" s="127"/>
      <c r="BN292" s="127"/>
    </row>
    <row r="293" spans="1:66" s="142" customFormat="1" ht="34.5" x14ac:dyDescent="0.25">
      <c r="A293" s="181"/>
      <c r="B293" s="175" t="s">
        <v>374</v>
      </c>
      <c r="C293" s="282" t="s">
        <v>375</v>
      </c>
      <c r="D293" s="282"/>
      <c r="E293" s="282"/>
      <c r="F293" s="282"/>
      <c r="G293" s="282"/>
      <c r="H293" s="176" t="s">
        <v>116</v>
      </c>
      <c r="I293" s="178">
        <v>0.03</v>
      </c>
      <c r="J293" s="177"/>
      <c r="K293" s="197">
        <v>0.6</v>
      </c>
      <c r="L293" s="187">
        <v>14.43</v>
      </c>
      <c r="M293" s="188">
        <v>1.58</v>
      </c>
      <c r="N293" s="184">
        <v>22.8</v>
      </c>
      <c r="O293" s="177"/>
      <c r="P293" s="180">
        <v>13.68</v>
      </c>
      <c r="Q293" s="185"/>
      <c r="R293" s="185"/>
      <c r="S293"/>
      <c r="T293"/>
      <c r="U293"/>
      <c r="V293"/>
      <c r="W293"/>
      <c r="X293"/>
      <c r="Y293"/>
      <c r="Z293"/>
      <c r="AA293"/>
      <c r="AB293" s="127"/>
      <c r="AC293" s="127"/>
      <c r="AD293" s="127"/>
      <c r="AE293" s="127"/>
      <c r="AF293" s="127"/>
      <c r="AG293" s="127"/>
      <c r="AH293" s="127"/>
      <c r="AI293" s="127"/>
      <c r="AJ293" s="127"/>
      <c r="AK293" s="127"/>
      <c r="AL293" s="127"/>
      <c r="AM293" s="127"/>
      <c r="AN293" s="163"/>
      <c r="AO293" s="163"/>
      <c r="AP293" s="173"/>
      <c r="AQ293" s="127"/>
      <c r="AR293" s="127" t="s">
        <v>375</v>
      </c>
      <c r="AS293" s="127"/>
      <c r="AT293" s="163"/>
      <c r="AU293" s="127"/>
      <c r="AV293" s="127"/>
      <c r="AW293" s="163"/>
      <c r="AX293" s="163"/>
      <c r="AY293" s="173"/>
      <c r="AZ293" s="163"/>
      <c r="BA293" s="163"/>
      <c r="BB293" s="173"/>
      <c r="BC293" s="163"/>
      <c r="BD293" s="127"/>
      <c r="BE293" s="127"/>
      <c r="BF293" s="127"/>
      <c r="BG293" s="127"/>
      <c r="BH293" s="127"/>
      <c r="BI293" s="127"/>
      <c r="BJ293" s="127"/>
      <c r="BK293" s="127"/>
      <c r="BL293" s="127"/>
      <c r="BM293" s="127"/>
      <c r="BN293" s="127"/>
    </row>
    <row r="294" spans="1:66" s="142" customFormat="1" ht="23.25" x14ac:dyDescent="0.25">
      <c r="A294" s="181"/>
      <c r="B294" s="175" t="s">
        <v>376</v>
      </c>
      <c r="C294" s="282" t="s">
        <v>377</v>
      </c>
      <c r="D294" s="282"/>
      <c r="E294" s="282"/>
      <c r="F294" s="282"/>
      <c r="G294" s="282"/>
      <c r="H294" s="176" t="s">
        <v>168</v>
      </c>
      <c r="I294" s="215">
        <v>2E-3</v>
      </c>
      <c r="J294" s="177"/>
      <c r="K294" s="178">
        <v>0.04</v>
      </c>
      <c r="L294" s="187">
        <v>78.97</v>
      </c>
      <c r="M294" s="188">
        <v>1.1399999999999999</v>
      </c>
      <c r="N294" s="184">
        <v>90.03</v>
      </c>
      <c r="O294" s="177"/>
      <c r="P294" s="180">
        <v>3.6</v>
      </c>
      <c r="Q294" s="185"/>
      <c r="R294" s="185"/>
      <c r="S294"/>
      <c r="T294"/>
      <c r="U294"/>
      <c r="V294"/>
      <c r="W294"/>
      <c r="X294"/>
      <c r="Y294"/>
      <c r="Z294"/>
      <c r="AA294"/>
      <c r="AB294" s="127"/>
      <c r="AC294" s="127"/>
      <c r="AD294" s="127"/>
      <c r="AE294" s="127"/>
      <c r="AF294" s="127"/>
      <c r="AG294" s="127"/>
      <c r="AH294" s="127"/>
      <c r="AI294" s="127"/>
      <c r="AJ294" s="127"/>
      <c r="AK294" s="127"/>
      <c r="AL294" s="127"/>
      <c r="AM294" s="127"/>
      <c r="AN294" s="163"/>
      <c r="AO294" s="163"/>
      <c r="AP294" s="173"/>
      <c r="AQ294" s="127"/>
      <c r="AR294" s="127" t="s">
        <v>377</v>
      </c>
      <c r="AS294" s="127"/>
      <c r="AT294" s="163"/>
      <c r="AU294" s="127"/>
      <c r="AV294" s="127"/>
      <c r="AW294" s="163"/>
      <c r="AX294" s="163"/>
      <c r="AY294" s="173"/>
      <c r="AZ294" s="163"/>
      <c r="BA294" s="163"/>
      <c r="BB294" s="173"/>
      <c r="BC294" s="163"/>
      <c r="BD294" s="127"/>
      <c r="BE294" s="127"/>
      <c r="BF294" s="127"/>
      <c r="BG294" s="127"/>
      <c r="BH294" s="127"/>
      <c r="BI294" s="127"/>
      <c r="BJ294" s="127"/>
      <c r="BK294" s="127"/>
      <c r="BL294" s="127"/>
      <c r="BM294" s="127"/>
      <c r="BN294" s="127"/>
    </row>
    <row r="295" spans="1:66" s="142" customFormat="1" ht="15" x14ac:dyDescent="0.25">
      <c r="A295" s="181"/>
      <c r="B295" s="175" t="s">
        <v>378</v>
      </c>
      <c r="C295" s="282" t="s">
        <v>379</v>
      </c>
      <c r="D295" s="282"/>
      <c r="E295" s="282"/>
      <c r="F295" s="282"/>
      <c r="G295" s="282"/>
      <c r="H295" s="176" t="s">
        <v>147</v>
      </c>
      <c r="I295" s="178">
        <v>0.17</v>
      </c>
      <c r="J295" s="177"/>
      <c r="K295" s="197">
        <v>3.4</v>
      </c>
      <c r="L295" s="187">
        <v>174.93</v>
      </c>
      <c r="M295" s="188">
        <v>1.19</v>
      </c>
      <c r="N295" s="184">
        <v>208.17</v>
      </c>
      <c r="O295" s="177"/>
      <c r="P295" s="180">
        <v>707.78</v>
      </c>
      <c r="Q295" s="185"/>
      <c r="R295" s="185"/>
      <c r="S295"/>
      <c r="T295"/>
      <c r="U295"/>
      <c r="V295"/>
      <c r="W295"/>
      <c r="X295"/>
      <c r="Y295"/>
      <c r="Z295"/>
      <c r="AA295"/>
      <c r="AB295" s="127"/>
      <c r="AC295" s="127"/>
      <c r="AD295" s="127"/>
      <c r="AE295" s="127"/>
      <c r="AF295" s="127"/>
      <c r="AG295" s="127"/>
      <c r="AH295" s="127"/>
      <c r="AI295" s="127"/>
      <c r="AJ295" s="127"/>
      <c r="AK295" s="127"/>
      <c r="AL295" s="127"/>
      <c r="AM295" s="127"/>
      <c r="AN295" s="163"/>
      <c r="AO295" s="163"/>
      <c r="AP295" s="173"/>
      <c r="AQ295" s="127"/>
      <c r="AR295" s="127" t="s">
        <v>379</v>
      </c>
      <c r="AS295" s="127"/>
      <c r="AT295" s="163"/>
      <c r="AU295" s="127"/>
      <c r="AV295" s="127"/>
      <c r="AW295" s="163"/>
      <c r="AX295" s="163"/>
      <c r="AY295" s="173"/>
      <c r="AZ295" s="163"/>
      <c r="BA295" s="163"/>
      <c r="BB295" s="173"/>
      <c r="BC295" s="163"/>
      <c r="BD295" s="127"/>
      <c r="BE295" s="127"/>
      <c r="BF295" s="127"/>
      <c r="BG295" s="127"/>
      <c r="BH295" s="127"/>
      <c r="BI295" s="127"/>
      <c r="BJ295" s="127"/>
      <c r="BK295" s="127"/>
      <c r="BL295" s="127"/>
      <c r="BM295" s="127"/>
      <c r="BN295" s="127"/>
    </row>
    <row r="296" spans="1:66" s="142" customFormat="1" ht="23.25" x14ac:dyDescent="0.25">
      <c r="A296" s="181"/>
      <c r="B296" s="175" t="s">
        <v>380</v>
      </c>
      <c r="C296" s="282" t="s">
        <v>381</v>
      </c>
      <c r="D296" s="282"/>
      <c r="E296" s="282"/>
      <c r="F296" s="282"/>
      <c r="G296" s="282"/>
      <c r="H296" s="176" t="s">
        <v>115</v>
      </c>
      <c r="I296" s="197">
        <v>0.2</v>
      </c>
      <c r="J296" s="177"/>
      <c r="K296" s="194">
        <v>4</v>
      </c>
      <c r="L296" s="187">
        <v>654.4</v>
      </c>
      <c r="M296" s="188">
        <v>1.44</v>
      </c>
      <c r="N296" s="184">
        <v>942.34</v>
      </c>
      <c r="O296" s="177"/>
      <c r="P296" s="180">
        <v>3769.36</v>
      </c>
      <c r="Q296" s="185"/>
      <c r="R296" s="185"/>
      <c r="S296"/>
      <c r="T296"/>
      <c r="U296"/>
      <c r="V296"/>
      <c r="W296"/>
      <c r="X296"/>
      <c r="Y296"/>
      <c r="Z296"/>
      <c r="AA296"/>
      <c r="AB296" s="127"/>
      <c r="AC296" s="127"/>
      <c r="AD296" s="127"/>
      <c r="AE296" s="127"/>
      <c r="AF296" s="127"/>
      <c r="AG296" s="127"/>
      <c r="AH296" s="127"/>
      <c r="AI296" s="127"/>
      <c r="AJ296" s="127"/>
      <c r="AK296" s="127"/>
      <c r="AL296" s="127"/>
      <c r="AM296" s="127"/>
      <c r="AN296" s="163"/>
      <c r="AO296" s="163"/>
      <c r="AP296" s="173"/>
      <c r="AQ296" s="127"/>
      <c r="AR296" s="127" t="s">
        <v>381</v>
      </c>
      <c r="AS296" s="127"/>
      <c r="AT296" s="163"/>
      <c r="AU296" s="127"/>
      <c r="AV296" s="127"/>
      <c r="AW296" s="163"/>
      <c r="AX296" s="163"/>
      <c r="AY296" s="173"/>
      <c r="AZ296" s="163"/>
      <c r="BA296" s="163"/>
      <c r="BB296" s="173"/>
      <c r="BC296" s="163"/>
      <c r="BD296" s="127"/>
      <c r="BE296" s="127"/>
      <c r="BF296" s="127"/>
      <c r="BG296" s="127"/>
      <c r="BH296" s="127"/>
      <c r="BI296" s="127"/>
      <c r="BJ296" s="127"/>
      <c r="BK296" s="127"/>
      <c r="BL296" s="127"/>
      <c r="BM296" s="127"/>
      <c r="BN296" s="127"/>
    </row>
    <row r="297" spans="1:66" s="142" customFormat="1" ht="15" x14ac:dyDescent="0.25">
      <c r="A297" s="181"/>
      <c r="B297" s="175" t="s">
        <v>382</v>
      </c>
      <c r="C297" s="282" t="s">
        <v>383</v>
      </c>
      <c r="D297" s="282"/>
      <c r="E297" s="282"/>
      <c r="F297" s="282"/>
      <c r="G297" s="282"/>
      <c r="H297" s="176" t="s">
        <v>52</v>
      </c>
      <c r="I297" s="198">
        <v>6.6E-3</v>
      </c>
      <c r="J297" s="177"/>
      <c r="K297" s="215">
        <v>0.13200000000000001</v>
      </c>
      <c r="L297" s="216">
        <v>390295.8</v>
      </c>
      <c r="M297" s="188">
        <v>1.1399999999999999</v>
      </c>
      <c r="N297" s="184">
        <v>444937.21</v>
      </c>
      <c r="O297" s="177"/>
      <c r="P297" s="180">
        <v>58731.71</v>
      </c>
      <c r="Q297" s="185"/>
      <c r="R297" s="185"/>
      <c r="S297"/>
      <c r="T297"/>
      <c r="U297"/>
      <c r="V297"/>
      <c r="W297"/>
      <c r="X297"/>
      <c r="Y297"/>
      <c r="Z297"/>
      <c r="AA297"/>
      <c r="AB297" s="127"/>
      <c r="AC297" s="127"/>
      <c r="AD297" s="127"/>
      <c r="AE297" s="127"/>
      <c r="AF297" s="127"/>
      <c r="AG297" s="127"/>
      <c r="AH297" s="127"/>
      <c r="AI297" s="127"/>
      <c r="AJ297" s="127"/>
      <c r="AK297" s="127"/>
      <c r="AL297" s="127"/>
      <c r="AM297" s="127"/>
      <c r="AN297" s="163"/>
      <c r="AO297" s="163"/>
      <c r="AP297" s="173"/>
      <c r="AQ297" s="127"/>
      <c r="AR297" s="127" t="s">
        <v>383</v>
      </c>
      <c r="AS297" s="127"/>
      <c r="AT297" s="163"/>
      <c r="AU297" s="127"/>
      <c r="AV297" s="127"/>
      <c r="AW297" s="163"/>
      <c r="AX297" s="163"/>
      <c r="AY297" s="173"/>
      <c r="AZ297" s="163"/>
      <c r="BA297" s="163"/>
      <c r="BB297" s="173"/>
      <c r="BC297" s="163"/>
      <c r="BD297" s="127"/>
      <c r="BE297" s="127"/>
      <c r="BF297" s="127"/>
      <c r="BG297" s="127"/>
      <c r="BH297" s="127"/>
      <c r="BI297" s="127"/>
      <c r="BJ297" s="127"/>
      <c r="BK297" s="127"/>
      <c r="BL297" s="127"/>
      <c r="BM297" s="127"/>
      <c r="BN297" s="127"/>
    </row>
    <row r="298" spans="1:66" s="142" customFormat="1" ht="15" x14ac:dyDescent="0.25">
      <c r="A298" s="181"/>
      <c r="B298" s="175" t="s">
        <v>384</v>
      </c>
      <c r="C298" s="282" t="s">
        <v>385</v>
      </c>
      <c r="D298" s="282"/>
      <c r="E298" s="282"/>
      <c r="F298" s="282"/>
      <c r="G298" s="282"/>
      <c r="H298" s="176" t="s">
        <v>162</v>
      </c>
      <c r="I298" s="215">
        <v>1.7999999999999999E-2</v>
      </c>
      <c r="J298" s="177"/>
      <c r="K298" s="178">
        <v>0.36</v>
      </c>
      <c r="L298" s="216">
        <v>23270.560000000001</v>
      </c>
      <c r="M298" s="188">
        <v>1.1399999999999999</v>
      </c>
      <c r="N298" s="184">
        <v>26528.44</v>
      </c>
      <c r="O298" s="177"/>
      <c r="P298" s="180">
        <v>9550.24</v>
      </c>
      <c r="Q298" s="185"/>
      <c r="R298" s="185"/>
      <c r="S298"/>
      <c r="T298"/>
      <c r="U298"/>
      <c r="V298"/>
      <c r="W298"/>
      <c r="X298"/>
      <c r="Y298"/>
      <c r="Z298"/>
      <c r="AA298"/>
      <c r="AB298" s="127"/>
      <c r="AC298" s="127"/>
      <c r="AD298" s="127"/>
      <c r="AE298" s="127"/>
      <c r="AF298" s="127"/>
      <c r="AG298" s="127"/>
      <c r="AH298" s="127"/>
      <c r="AI298" s="127"/>
      <c r="AJ298" s="127"/>
      <c r="AK298" s="127"/>
      <c r="AL298" s="127"/>
      <c r="AM298" s="127"/>
      <c r="AN298" s="163"/>
      <c r="AO298" s="163"/>
      <c r="AP298" s="173"/>
      <c r="AQ298" s="127"/>
      <c r="AR298" s="127" t="s">
        <v>385</v>
      </c>
      <c r="AS298" s="127"/>
      <c r="AT298" s="163"/>
      <c r="AU298" s="127"/>
      <c r="AV298" s="127"/>
      <c r="AW298" s="163"/>
      <c r="AX298" s="163"/>
      <c r="AY298" s="173"/>
      <c r="AZ298" s="163"/>
      <c r="BA298" s="163"/>
      <c r="BB298" s="173"/>
      <c r="BC298" s="163"/>
      <c r="BD298" s="127"/>
      <c r="BE298" s="127"/>
      <c r="BF298" s="127"/>
      <c r="BG298" s="127"/>
      <c r="BH298" s="127"/>
      <c r="BI298" s="127"/>
      <c r="BJ298" s="127"/>
      <c r="BK298" s="127"/>
      <c r="BL298" s="127"/>
      <c r="BM298" s="127"/>
      <c r="BN298" s="127"/>
    </row>
    <row r="299" spans="1:66" s="142" customFormat="1" ht="15" x14ac:dyDescent="0.25">
      <c r="A299" s="181"/>
      <c r="B299" s="175" t="s">
        <v>386</v>
      </c>
      <c r="C299" s="282" t="s">
        <v>387</v>
      </c>
      <c r="D299" s="282"/>
      <c r="E299" s="282"/>
      <c r="F299" s="282"/>
      <c r="G299" s="282"/>
      <c r="H299" s="176" t="s">
        <v>162</v>
      </c>
      <c r="I299" s="198">
        <v>2.53E-2</v>
      </c>
      <c r="J299" s="177"/>
      <c r="K299" s="215">
        <v>0.50600000000000001</v>
      </c>
      <c r="L299" s="187">
        <v>260.02999999999997</v>
      </c>
      <c r="M299" s="188">
        <v>1.21</v>
      </c>
      <c r="N299" s="184">
        <v>314.64</v>
      </c>
      <c r="O299" s="177"/>
      <c r="P299" s="180">
        <v>159.21</v>
      </c>
      <c r="Q299" s="185"/>
      <c r="R299" s="185"/>
      <c r="S299"/>
      <c r="T299"/>
      <c r="U299"/>
      <c r="V299"/>
      <c r="W299"/>
      <c r="X299"/>
      <c r="Y299"/>
      <c r="Z299"/>
      <c r="AA299"/>
      <c r="AB299" s="127"/>
      <c r="AC299" s="127"/>
      <c r="AD299" s="127"/>
      <c r="AE299" s="127"/>
      <c r="AF299" s="127"/>
      <c r="AG299" s="127"/>
      <c r="AH299" s="127"/>
      <c r="AI299" s="127"/>
      <c r="AJ299" s="127"/>
      <c r="AK299" s="127"/>
      <c r="AL299" s="127"/>
      <c r="AM299" s="127"/>
      <c r="AN299" s="163"/>
      <c r="AO299" s="163"/>
      <c r="AP299" s="173"/>
      <c r="AQ299" s="127"/>
      <c r="AR299" s="127" t="s">
        <v>387</v>
      </c>
      <c r="AS299" s="127"/>
      <c r="AT299" s="163"/>
      <c r="AU299" s="127"/>
      <c r="AV299" s="127"/>
      <c r="AW299" s="163"/>
      <c r="AX299" s="163"/>
      <c r="AY299" s="173"/>
      <c r="AZ299" s="163"/>
      <c r="BA299" s="163"/>
      <c r="BB299" s="173"/>
      <c r="BC299" s="163"/>
      <c r="BD299" s="127"/>
      <c r="BE299" s="127"/>
      <c r="BF299" s="127"/>
      <c r="BG299" s="127"/>
      <c r="BH299" s="127"/>
      <c r="BI299" s="127"/>
      <c r="BJ299" s="127"/>
      <c r="BK299" s="127"/>
      <c r="BL299" s="127"/>
      <c r="BM299" s="127"/>
      <c r="BN299" s="127"/>
    </row>
    <row r="300" spans="1:66" s="142" customFormat="1" ht="15" x14ac:dyDescent="0.25">
      <c r="A300" s="181"/>
      <c r="B300" s="175" t="s">
        <v>388</v>
      </c>
      <c r="C300" s="282" t="s">
        <v>389</v>
      </c>
      <c r="D300" s="282"/>
      <c r="E300" s="282"/>
      <c r="F300" s="282"/>
      <c r="G300" s="282"/>
      <c r="H300" s="176" t="s">
        <v>115</v>
      </c>
      <c r="I300" s="215">
        <v>2.5830000000000002</v>
      </c>
      <c r="J300" s="177"/>
      <c r="K300" s="178">
        <v>51.66</v>
      </c>
      <c r="L300" s="187">
        <v>230.49</v>
      </c>
      <c r="M300" s="188">
        <v>1.1399999999999999</v>
      </c>
      <c r="N300" s="184">
        <v>262.76</v>
      </c>
      <c r="O300" s="177"/>
      <c r="P300" s="180">
        <v>13574.18</v>
      </c>
      <c r="Q300" s="185"/>
      <c r="R300" s="185"/>
      <c r="S300"/>
      <c r="T300"/>
      <c r="U300"/>
      <c r="V300"/>
      <c r="W300"/>
      <c r="X300"/>
      <c r="Y300"/>
      <c r="Z300"/>
      <c r="AA300"/>
      <c r="AB300" s="127"/>
      <c r="AC300" s="127"/>
      <c r="AD300" s="127"/>
      <c r="AE300" s="127"/>
      <c r="AF300" s="127"/>
      <c r="AG300" s="127"/>
      <c r="AH300" s="127"/>
      <c r="AI300" s="127"/>
      <c r="AJ300" s="127"/>
      <c r="AK300" s="127"/>
      <c r="AL300" s="127"/>
      <c r="AM300" s="127"/>
      <c r="AN300" s="163"/>
      <c r="AO300" s="163"/>
      <c r="AP300" s="173"/>
      <c r="AQ300" s="127"/>
      <c r="AR300" s="127" t="s">
        <v>389</v>
      </c>
      <c r="AS300" s="127"/>
      <c r="AT300" s="163"/>
      <c r="AU300" s="127"/>
      <c r="AV300" s="127"/>
      <c r="AW300" s="163"/>
      <c r="AX300" s="163"/>
      <c r="AY300" s="173"/>
      <c r="AZ300" s="163"/>
      <c r="BA300" s="163"/>
      <c r="BB300" s="173"/>
      <c r="BC300" s="163"/>
      <c r="BD300" s="127"/>
      <c r="BE300" s="127"/>
      <c r="BF300" s="127"/>
      <c r="BG300" s="127"/>
      <c r="BH300" s="127"/>
      <c r="BI300" s="127"/>
      <c r="BJ300" s="127"/>
      <c r="BK300" s="127"/>
      <c r="BL300" s="127"/>
      <c r="BM300" s="127"/>
      <c r="BN300" s="127"/>
    </row>
    <row r="301" spans="1:66" s="142" customFormat="1" ht="15" x14ac:dyDescent="0.25">
      <c r="A301" s="191"/>
      <c r="B301" s="172"/>
      <c r="C301" s="313" t="s">
        <v>46</v>
      </c>
      <c r="D301" s="313"/>
      <c r="E301" s="313"/>
      <c r="F301" s="313"/>
      <c r="G301" s="313"/>
      <c r="H301" s="166"/>
      <c r="I301" s="167"/>
      <c r="J301" s="167"/>
      <c r="K301" s="167"/>
      <c r="L301" s="169"/>
      <c r="M301" s="167"/>
      <c r="N301" s="192"/>
      <c r="O301" s="167"/>
      <c r="P301" s="193">
        <v>246975.98</v>
      </c>
      <c r="Q301" s="185"/>
      <c r="R301" s="185"/>
      <c r="S301"/>
      <c r="T301"/>
      <c r="U301"/>
      <c r="V301"/>
      <c r="W301"/>
      <c r="X301"/>
      <c r="Y301"/>
      <c r="Z301"/>
      <c r="AA301"/>
      <c r="AB301" s="127"/>
      <c r="AC301" s="127"/>
      <c r="AD301" s="127"/>
      <c r="AE301" s="127"/>
      <c r="AF301" s="127"/>
      <c r="AG301" s="127"/>
      <c r="AH301" s="127"/>
      <c r="AI301" s="127"/>
      <c r="AJ301" s="127"/>
      <c r="AK301" s="127"/>
      <c r="AL301" s="127"/>
      <c r="AM301" s="127"/>
      <c r="AN301" s="163"/>
      <c r="AO301" s="163"/>
      <c r="AP301" s="173"/>
      <c r="AQ301" s="127"/>
      <c r="AR301" s="127"/>
      <c r="AS301" s="127"/>
      <c r="AT301" s="163" t="s">
        <v>46</v>
      </c>
      <c r="AU301" s="127"/>
      <c r="AV301" s="127"/>
      <c r="AW301" s="163"/>
      <c r="AX301" s="163"/>
      <c r="AY301" s="173"/>
      <c r="AZ301" s="163"/>
      <c r="BA301" s="163"/>
      <c r="BB301" s="173"/>
      <c r="BC301" s="163"/>
      <c r="BD301" s="127"/>
      <c r="BE301" s="127"/>
      <c r="BF301" s="127"/>
      <c r="BG301" s="127"/>
      <c r="BH301" s="127"/>
      <c r="BI301" s="127"/>
      <c r="BJ301" s="127"/>
      <c r="BK301" s="127"/>
      <c r="BL301" s="127"/>
      <c r="BM301" s="127"/>
      <c r="BN301" s="127"/>
    </row>
    <row r="302" spans="1:66" s="142" customFormat="1" ht="15" x14ac:dyDescent="0.25">
      <c r="A302" s="189" t="s">
        <v>390</v>
      </c>
      <c r="B302" s="175" t="s">
        <v>148</v>
      </c>
      <c r="C302" s="282" t="s">
        <v>149</v>
      </c>
      <c r="D302" s="282"/>
      <c r="E302" s="282"/>
      <c r="F302" s="282"/>
      <c r="G302" s="282"/>
      <c r="H302" s="176" t="s">
        <v>48</v>
      </c>
      <c r="I302" s="194">
        <v>2</v>
      </c>
      <c r="J302" s="177"/>
      <c r="K302" s="194">
        <v>2</v>
      </c>
      <c r="L302" s="179"/>
      <c r="M302" s="177"/>
      <c r="N302" s="179"/>
      <c r="O302" s="177"/>
      <c r="P302" s="180">
        <v>1607.82</v>
      </c>
      <c r="Q302"/>
      <c r="R302"/>
      <c r="S302"/>
      <c r="T302"/>
      <c r="U302"/>
      <c r="V302"/>
      <c r="W302"/>
      <c r="X302"/>
      <c r="Y302"/>
      <c r="Z302"/>
      <c r="AA302"/>
      <c r="AB302" s="127"/>
      <c r="AC302" s="127"/>
      <c r="AD302" s="127"/>
      <c r="AE302" s="127"/>
      <c r="AF302" s="127"/>
      <c r="AG302" s="127"/>
      <c r="AH302" s="127"/>
      <c r="AI302" s="127"/>
      <c r="AJ302" s="127"/>
      <c r="AK302" s="127"/>
      <c r="AL302" s="127"/>
      <c r="AM302" s="127"/>
      <c r="AN302" s="163"/>
      <c r="AO302" s="163"/>
      <c r="AP302" s="173"/>
      <c r="AQ302" s="127"/>
      <c r="AR302" s="127"/>
      <c r="AS302" s="127"/>
      <c r="AT302" s="163"/>
      <c r="AU302" s="127" t="s">
        <v>149</v>
      </c>
      <c r="AV302" s="127"/>
      <c r="AW302" s="163"/>
      <c r="AX302" s="163"/>
      <c r="AY302" s="173"/>
      <c r="AZ302" s="163"/>
      <c r="BA302" s="163"/>
      <c r="BB302" s="173"/>
      <c r="BC302" s="163"/>
      <c r="BD302" s="127"/>
      <c r="BE302" s="127"/>
      <c r="BF302" s="127"/>
      <c r="BG302" s="127"/>
      <c r="BH302" s="127"/>
      <c r="BI302" s="127"/>
      <c r="BJ302" s="127"/>
      <c r="BK302" s="127"/>
      <c r="BL302" s="127"/>
      <c r="BM302" s="127"/>
      <c r="BN302" s="127"/>
    </row>
    <row r="303" spans="1:66" s="142" customFormat="1" ht="15" x14ac:dyDescent="0.25">
      <c r="A303" s="189"/>
      <c r="B303" s="175"/>
      <c r="C303" s="282" t="s">
        <v>47</v>
      </c>
      <c r="D303" s="282"/>
      <c r="E303" s="282"/>
      <c r="F303" s="282"/>
      <c r="G303" s="282"/>
      <c r="H303" s="176"/>
      <c r="I303" s="177"/>
      <c r="J303" s="177"/>
      <c r="K303" s="177"/>
      <c r="L303" s="179"/>
      <c r="M303" s="177"/>
      <c r="N303" s="179"/>
      <c r="O303" s="177"/>
      <c r="P303" s="180">
        <v>116026.73</v>
      </c>
      <c r="Q303"/>
      <c r="R303"/>
      <c r="S303"/>
      <c r="T303"/>
      <c r="U303"/>
      <c r="V303"/>
      <c r="W303"/>
      <c r="X303"/>
      <c r="Y303"/>
      <c r="Z303"/>
      <c r="AA303"/>
      <c r="AB303" s="127"/>
      <c r="AC303" s="127"/>
      <c r="AD303" s="127"/>
      <c r="AE303" s="127"/>
      <c r="AF303" s="127"/>
      <c r="AG303" s="127"/>
      <c r="AH303" s="127"/>
      <c r="AI303" s="127"/>
      <c r="AJ303" s="127"/>
      <c r="AK303" s="127"/>
      <c r="AL303" s="127"/>
      <c r="AM303" s="127"/>
      <c r="AN303" s="163"/>
      <c r="AO303" s="163"/>
      <c r="AP303" s="173"/>
      <c r="AQ303" s="127"/>
      <c r="AR303" s="127"/>
      <c r="AS303" s="127"/>
      <c r="AT303" s="163"/>
      <c r="AU303" s="127"/>
      <c r="AV303" s="127" t="s">
        <v>47</v>
      </c>
      <c r="AW303" s="163"/>
      <c r="AX303" s="163"/>
      <c r="AY303" s="173"/>
      <c r="AZ303" s="163"/>
      <c r="BA303" s="163"/>
      <c r="BB303" s="173"/>
      <c r="BC303" s="163"/>
      <c r="BD303" s="127"/>
      <c r="BE303" s="127"/>
      <c r="BF303" s="127"/>
      <c r="BG303" s="127"/>
      <c r="BH303" s="127"/>
      <c r="BI303" s="127"/>
      <c r="BJ303" s="127"/>
      <c r="BK303" s="127"/>
      <c r="BL303" s="127"/>
      <c r="BM303" s="127"/>
      <c r="BN303" s="127"/>
    </row>
    <row r="304" spans="1:66" s="142" customFormat="1" ht="15" x14ac:dyDescent="0.25">
      <c r="A304" s="189"/>
      <c r="B304" s="175" t="s">
        <v>326</v>
      </c>
      <c r="C304" s="282" t="s">
        <v>327</v>
      </c>
      <c r="D304" s="282"/>
      <c r="E304" s="282"/>
      <c r="F304" s="282"/>
      <c r="G304" s="282"/>
      <c r="H304" s="176" t="s">
        <v>48</v>
      </c>
      <c r="I304" s="194">
        <v>90</v>
      </c>
      <c r="J304" s="177"/>
      <c r="K304" s="194">
        <v>90</v>
      </c>
      <c r="L304" s="179"/>
      <c r="M304" s="177"/>
      <c r="N304" s="179"/>
      <c r="O304" s="177"/>
      <c r="P304" s="180">
        <v>104424.06</v>
      </c>
      <c r="Q304"/>
      <c r="R304"/>
      <c r="S304"/>
      <c r="T304"/>
      <c r="U304"/>
      <c r="V304"/>
      <c r="W304"/>
      <c r="X304"/>
      <c r="Y304"/>
      <c r="Z304"/>
      <c r="AA304"/>
      <c r="AB304" s="127"/>
      <c r="AC304" s="127"/>
      <c r="AD304" s="127"/>
      <c r="AE304" s="127"/>
      <c r="AF304" s="127"/>
      <c r="AG304" s="127"/>
      <c r="AH304" s="127"/>
      <c r="AI304" s="127"/>
      <c r="AJ304" s="127"/>
      <c r="AK304" s="127"/>
      <c r="AL304" s="127"/>
      <c r="AM304" s="127"/>
      <c r="AN304" s="163"/>
      <c r="AO304" s="163"/>
      <c r="AP304" s="173"/>
      <c r="AQ304" s="127"/>
      <c r="AR304" s="127"/>
      <c r="AS304" s="127"/>
      <c r="AT304" s="163"/>
      <c r="AU304" s="127"/>
      <c r="AV304" s="127" t="s">
        <v>327</v>
      </c>
      <c r="AW304" s="163"/>
      <c r="AX304" s="163"/>
      <c r="AY304" s="173"/>
      <c r="AZ304" s="163"/>
      <c r="BA304" s="163"/>
      <c r="BB304" s="173"/>
      <c r="BC304" s="163"/>
      <c r="BD304" s="127"/>
      <c r="BE304" s="127"/>
      <c r="BF304" s="127"/>
      <c r="BG304" s="127"/>
      <c r="BH304" s="127"/>
      <c r="BI304" s="127"/>
      <c r="BJ304" s="127"/>
      <c r="BK304" s="127"/>
      <c r="BL304" s="127"/>
      <c r="BM304" s="127"/>
      <c r="BN304" s="127"/>
    </row>
    <row r="305" spans="1:66" s="142" customFormat="1" ht="15" x14ac:dyDescent="0.25">
      <c r="A305" s="189"/>
      <c r="B305" s="175" t="s">
        <v>328</v>
      </c>
      <c r="C305" s="282" t="s">
        <v>329</v>
      </c>
      <c r="D305" s="282"/>
      <c r="E305" s="282"/>
      <c r="F305" s="282"/>
      <c r="G305" s="282"/>
      <c r="H305" s="176" t="s">
        <v>48</v>
      </c>
      <c r="I305" s="194">
        <v>46</v>
      </c>
      <c r="J305" s="177"/>
      <c r="K305" s="194">
        <v>46</v>
      </c>
      <c r="L305" s="179"/>
      <c r="M305" s="177"/>
      <c r="N305" s="179"/>
      <c r="O305" s="177"/>
      <c r="P305" s="180">
        <v>53372.3</v>
      </c>
      <c r="Q305"/>
      <c r="R305"/>
      <c r="S305"/>
      <c r="T305"/>
      <c r="U305"/>
      <c r="V305"/>
      <c r="W305"/>
      <c r="X305"/>
      <c r="Y305"/>
      <c r="Z305"/>
      <c r="AA305"/>
      <c r="AB305" s="127"/>
      <c r="AC305" s="127"/>
      <c r="AD305" s="127"/>
      <c r="AE305" s="127"/>
      <c r="AF305" s="127"/>
      <c r="AG305" s="127"/>
      <c r="AH305" s="127"/>
      <c r="AI305" s="127"/>
      <c r="AJ305" s="127"/>
      <c r="AK305" s="127"/>
      <c r="AL305" s="127"/>
      <c r="AM305" s="127"/>
      <c r="AN305" s="163"/>
      <c r="AO305" s="163"/>
      <c r="AP305" s="173"/>
      <c r="AQ305" s="127"/>
      <c r="AR305" s="127"/>
      <c r="AS305" s="127"/>
      <c r="AT305" s="163"/>
      <c r="AU305" s="127"/>
      <c r="AV305" s="127" t="s">
        <v>329</v>
      </c>
      <c r="AW305" s="163"/>
      <c r="AX305" s="163"/>
      <c r="AY305" s="173"/>
      <c r="AZ305" s="163"/>
      <c r="BA305" s="163"/>
      <c r="BB305" s="173"/>
      <c r="BC305" s="163"/>
      <c r="BD305" s="127"/>
      <c r="BE305" s="127"/>
      <c r="BF305" s="127"/>
      <c r="BG305" s="127"/>
      <c r="BH305" s="127"/>
      <c r="BI305" s="127"/>
      <c r="BJ305" s="127"/>
      <c r="BK305" s="127"/>
      <c r="BL305" s="127"/>
      <c r="BM305" s="127"/>
      <c r="BN305" s="127"/>
    </row>
    <row r="306" spans="1:66" s="142" customFormat="1" ht="15" x14ac:dyDescent="0.25">
      <c r="A306" s="195"/>
      <c r="B306" s="196"/>
      <c r="C306" s="313" t="s">
        <v>49</v>
      </c>
      <c r="D306" s="313"/>
      <c r="E306" s="313"/>
      <c r="F306" s="313"/>
      <c r="G306" s="313"/>
      <c r="H306" s="166"/>
      <c r="I306" s="167"/>
      <c r="J306" s="167"/>
      <c r="K306" s="167"/>
      <c r="L306" s="169"/>
      <c r="M306" s="167"/>
      <c r="N306" s="192">
        <v>20319.009999999998</v>
      </c>
      <c r="O306" s="167"/>
      <c r="P306" s="193">
        <v>406380.16</v>
      </c>
      <c r="Q306"/>
      <c r="R306"/>
      <c r="S306"/>
      <c r="T306"/>
      <c r="U306"/>
      <c r="V306"/>
      <c r="W306"/>
      <c r="X306"/>
      <c r="Y306"/>
      <c r="Z306"/>
      <c r="AA306"/>
      <c r="AB306" s="127"/>
      <c r="AC306" s="127"/>
      <c r="AD306" s="127"/>
      <c r="AE306" s="127"/>
      <c r="AF306" s="127"/>
      <c r="AG306" s="127"/>
      <c r="AH306" s="127"/>
      <c r="AI306" s="127"/>
      <c r="AJ306" s="127"/>
      <c r="AK306" s="127"/>
      <c r="AL306" s="127"/>
      <c r="AM306" s="127"/>
      <c r="AN306" s="163"/>
      <c r="AO306" s="163"/>
      <c r="AP306" s="173"/>
      <c r="AQ306" s="127"/>
      <c r="AR306" s="127"/>
      <c r="AS306" s="127"/>
      <c r="AT306" s="163"/>
      <c r="AU306" s="127"/>
      <c r="AV306" s="127"/>
      <c r="AW306" s="163" t="s">
        <v>49</v>
      </c>
      <c r="AX306" s="163"/>
      <c r="AY306" s="173"/>
      <c r="AZ306" s="163"/>
      <c r="BA306" s="163"/>
      <c r="BB306" s="173"/>
      <c r="BC306" s="163"/>
      <c r="BD306" s="127"/>
      <c r="BE306" s="127"/>
      <c r="BF306" s="127"/>
      <c r="BG306" s="127"/>
      <c r="BH306" s="127"/>
      <c r="BI306" s="127"/>
      <c r="BJ306" s="127"/>
      <c r="BK306" s="127"/>
      <c r="BL306" s="127"/>
      <c r="BM306" s="127"/>
      <c r="BN306" s="127"/>
    </row>
    <row r="307" spans="1:66" s="142" customFormat="1" ht="15" x14ac:dyDescent="0.25">
      <c r="A307" s="201"/>
      <c r="B307" s="202"/>
      <c r="C307" s="202"/>
      <c r="D307" s="202"/>
      <c r="E307" s="202"/>
      <c r="F307" s="203"/>
      <c r="G307" s="203"/>
      <c r="H307" s="203"/>
      <c r="I307" s="203"/>
      <c r="J307" s="204"/>
      <c r="K307" s="203"/>
      <c r="L307" s="203"/>
      <c r="M307" s="203"/>
      <c r="N307" s="204"/>
      <c r="O307" s="183"/>
      <c r="P307" s="204"/>
      <c r="Q307"/>
      <c r="R307"/>
      <c r="S307"/>
      <c r="T307"/>
      <c r="U307"/>
      <c r="V307"/>
      <c r="W307"/>
      <c r="X307"/>
      <c r="Y307"/>
      <c r="Z307"/>
      <c r="AA307"/>
      <c r="AB307" s="127"/>
      <c r="AC307" s="127"/>
      <c r="AD307" s="127"/>
      <c r="AE307" s="127"/>
      <c r="AF307" s="127"/>
      <c r="AG307" s="127"/>
      <c r="AH307" s="127"/>
      <c r="AI307" s="127"/>
      <c r="AJ307" s="127"/>
      <c r="AK307" s="127"/>
      <c r="AL307" s="127"/>
      <c r="AM307" s="127"/>
      <c r="AN307" s="163"/>
      <c r="AO307" s="163"/>
      <c r="AP307" s="173"/>
      <c r="AQ307" s="127"/>
      <c r="AR307" s="127"/>
      <c r="AS307" s="127"/>
      <c r="AT307" s="163"/>
      <c r="AU307" s="127"/>
      <c r="AV307" s="127"/>
      <c r="AW307" s="163"/>
      <c r="AX307" s="163"/>
      <c r="AY307" s="173"/>
      <c r="AZ307" s="163"/>
      <c r="BA307" s="163"/>
      <c r="BB307" s="173"/>
      <c r="BC307" s="163"/>
      <c r="BD307" s="127"/>
      <c r="BE307" s="127"/>
      <c r="BF307" s="127"/>
      <c r="BG307" s="127"/>
      <c r="BH307" s="127"/>
      <c r="BI307" s="127"/>
      <c r="BJ307" s="127"/>
      <c r="BK307" s="127"/>
      <c r="BL307" s="127"/>
      <c r="BM307" s="127"/>
      <c r="BN307" s="127"/>
    </row>
    <row r="308" spans="1:66" s="142" customFormat="1" ht="15" x14ac:dyDescent="0.25">
      <c r="A308" s="191"/>
      <c r="B308" s="205"/>
      <c r="C308" s="315" t="s">
        <v>391</v>
      </c>
      <c r="D308" s="315"/>
      <c r="E308" s="315"/>
      <c r="F308" s="315"/>
      <c r="G308" s="315"/>
      <c r="H308" s="315"/>
      <c r="I308" s="315"/>
      <c r="J308" s="315"/>
      <c r="K308" s="315"/>
      <c r="L308" s="315"/>
      <c r="M308" s="315"/>
      <c r="N308" s="315"/>
      <c r="O308" s="315"/>
      <c r="P308" s="206"/>
      <c r="Q308"/>
      <c r="R308"/>
      <c r="S308"/>
      <c r="T308"/>
      <c r="U308"/>
      <c r="V308"/>
      <c r="W308"/>
      <c r="X308"/>
      <c r="Y308"/>
      <c r="Z308"/>
      <c r="AA308"/>
      <c r="AB308" s="127"/>
      <c r="AC308" s="127"/>
      <c r="AD308" s="127"/>
      <c r="AE308" s="127"/>
      <c r="AF308" s="127"/>
      <c r="AG308" s="127"/>
      <c r="AH308" s="127"/>
      <c r="AI308" s="127"/>
      <c r="AJ308" s="127"/>
      <c r="AK308" s="127"/>
      <c r="AL308" s="127"/>
      <c r="AM308" s="127"/>
      <c r="AN308" s="163"/>
      <c r="AO308" s="163"/>
      <c r="AP308" s="173"/>
      <c r="AQ308" s="127"/>
      <c r="AR308" s="127"/>
      <c r="AS308" s="127"/>
      <c r="AT308" s="163"/>
      <c r="AU308" s="127"/>
      <c r="AV308" s="127"/>
      <c r="AW308" s="163"/>
      <c r="AX308" s="163" t="s">
        <v>391</v>
      </c>
      <c r="AY308" s="173"/>
      <c r="AZ308" s="163"/>
      <c r="BA308" s="163"/>
      <c r="BB308" s="173"/>
      <c r="BC308" s="163"/>
      <c r="BD308" s="127"/>
      <c r="BE308" s="127"/>
      <c r="BF308" s="127"/>
      <c r="BG308" s="127"/>
      <c r="BH308" s="127"/>
      <c r="BI308" s="127"/>
      <c r="BJ308" s="127"/>
      <c r="BK308" s="127"/>
      <c r="BL308" s="127"/>
      <c r="BM308" s="127"/>
      <c r="BN308" s="127"/>
    </row>
    <row r="309" spans="1:66" s="142" customFormat="1" ht="15" x14ac:dyDescent="0.25">
      <c r="A309" s="191"/>
      <c r="B309" s="172"/>
      <c r="C309" s="314" t="s">
        <v>124</v>
      </c>
      <c r="D309" s="314"/>
      <c r="E309" s="314"/>
      <c r="F309" s="314"/>
      <c r="G309" s="314"/>
      <c r="H309" s="314"/>
      <c r="I309" s="314"/>
      <c r="J309" s="314"/>
      <c r="K309" s="314"/>
      <c r="L309" s="314"/>
      <c r="M309" s="314"/>
      <c r="N309" s="314"/>
      <c r="O309" s="314"/>
      <c r="P309" s="207">
        <v>386417.6</v>
      </c>
      <c r="Q309" s="130"/>
      <c r="R309" s="130"/>
      <c r="S309"/>
      <c r="T309"/>
      <c r="U309"/>
      <c r="V309"/>
      <c r="W309"/>
      <c r="X309"/>
      <c r="Y309"/>
      <c r="Z309"/>
      <c r="AA309"/>
      <c r="AB309" s="127"/>
      <c r="AC309" s="127"/>
      <c r="AD309" s="127"/>
      <c r="AE309" s="127"/>
      <c r="AF309" s="127"/>
      <c r="AG309" s="127"/>
      <c r="AH309" s="127"/>
      <c r="AI309" s="127"/>
      <c r="AJ309" s="127"/>
      <c r="AK309" s="127"/>
      <c r="AL309" s="127"/>
      <c r="AM309" s="127"/>
      <c r="AN309" s="163"/>
      <c r="AO309" s="163"/>
      <c r="AP309" s="173"/>
      <c r="AQ309" s="127"/>
      <c r="AR309" s="127"/>
      <c r="AS309" s="127"/>
      <c r="AT309" s="163"/>
      <c r="AU309" s="127"/>
      <c r="AV309" s="127"/>
      <c r="AW309" s="163"/>
      <c r="AX309" s="163"/>
      <c r="AY309" s="173" t="s">
        <v>124</v>
      </c>
      <c r="AZ309" s="163"/>
      <c r="BA309" s="163"/>
      <c r="BB309" s="173"/>
      <c r="BC309" s="163"/>
      <c r="BD309" s="127"/>
      <c r="BE309" s="127"/>
      <c r="BF309" s="127"/>
      <c r="BG309" s="127"/>
      <c r="BH309" s="127"/>
      <c r="BI309" s="127"/>
      <c r="BJ309" s="127"/>
      <c r="BK309" s="127"/>
      <c r="BL309" s="127"/>
      <c r="BM309" s="127"/>
      <c r="BN309" s="127"/>
    </row>
    <row r="310" spans="1:66" s="142" customFormat="1" ht="15" x14ac:dyDescent="0.25">
      <c r="A310" s="191"/>
      <c r="B310" s="172"/>
      <c r="C310" s="314" t="s">
        <v>53</v>
      </c>
      <c r="D310" s="314"/>
      <c r="E310" s="314"/>
      <c r="F310" s="314"/>
      <c r="G310" s="314"/>
      <c r="H310" s="314"/>
      <c r="I310" s="314"/>
      <c r="J310" s="314"/>
      <c r="K310" s="314"/>
      <c r="L310" s="314"/>
      <c r="M310" s="314"/>
      <c r="N310" s="314"/>
      <c r="O310" s="314"/>
      <c r="P310" s="208"/>
      <c r="Q310" s="130"/>
      <c r="R310" s="130"/>
      <c r="S310"/>
      <c r="T310"/>
      <c r="U310"/>
      <c r="V310"/>
      <c r="W310"/>
      <c r="X310"/>
      <c r="Y310"/>
      <c r="Z310"/>
      <c r="AA310"/>
      <c r="AB310" s="127"/>
      <c r="AC310" s="127"/>
      <c r="AD310" s="127"/>
      <c r="AE310" s="127"/>
      <c r="AF310" s="127"/>
      <c r="AG310" s="127"/>
      <c r="AH310" s="127"/>
      <c r="AI310" s="127"/>
      <c r="AJ310" s="127"/>
      <c r="AK310" s="127"/>
      <c r="AL310" s="127"/>
      <c r="AM310" s="127"/>
      <c r="AN310" s="163"/>
      <c r="AO310" s="163"/>
      <c r="AP310" s="173"/>
      <c r="AQ310" s="127"/>
      <c r="AR310" s="127"/>
      <c r="AS310" s="127"/>
      <c r="AT310" s="163"/>
      <c r="AU310" s="127"/>
      <c r="AV310" s="127"/>
      <c r="AW310" s="163"/>
      <c r="AX310" s="163"/>
      <c r="AY310" s="173" t="s">
        <v>53</v>
      </c>
      <c r="AZ310" s="163"/>
      <c r="BA310" s="163"/>
      <c r="BB310" s="173"/>
      <c r="BC310" s="163"/>
      <c r="BD310" s="127"/>
      <c r="BE310" s="127"/>
      <c r="BF310" s="127"/>
      <c r="BG310" s="127"/>
      <c r="BH310" s="127"/>
      <c r="BI310" s="127"/>
      <c r="BJ310" s="127"/>
      <c r="BK310" s="127"/>
      <c r="BL310" s="127"/>
      <c r="BM310" s="127"/>
      <c r="BN310" s="127"/>
    </row>
    <row r="311" spans="1:66" s="142" customFormat="1" ht="15" x14ac:dyDescent="0.25">
      <c r="A311" s="191"/>
      <c r="B311" s="172"/>
      <c r="C311" s="314" t="s">
        <v>54</v>
      </c>
      <c r="D311" s="314"/>
      <c r="E311" s="314"/>
      <c r="F311" s="314"/>
      <c r="G311" s="314"/>
      <c r="H311" s="314"/>
      <c r="I311" s="314"/>
      <c r="J311" s="314"/>
      <c r="K311" s="314"/>
      <c r="L311" s="314"/>
      <c r="M311" s="314"/>
      <c r="N311" s="314"/>
      <c r="O311" s="314"/>
      <c r="P311" s="207">
        <v>235403.47</v>
      </c>
      <c r="Q311" s="130"/>
      <c r="R311" s="130"/>
      <c r="S311"/>
      <c r="T311"/>
      <c r="U311"/>
      <c r="V311"/>
      <c r="W311"/>
      <c r="X311"/>
      <c r="Y311"/>
      <c r="Z311"/>
      <c r="AA311"/>
      <c r="AB311" s="127"/>
      <c r="AC311" s="127"/>
      <c r="AD311" s="127"/>
      <c r="AE311" s="127"/>
      <c r="AF311" s="127"/>
      <c r="AG311" s="127"/>
      <c r="AH311" s="127"/>
      <c r="AI311" s="127"/>
      <c r="AJ311" s="127"/>
      <c r="AK311" s="127"/>
      <c r="AL311" s="127"/>
      <c r="AM311" s="127"/>
      <c r="AN311" s="163"/>
      <c r="AO311" s="163"/>
      <c r="AP311" s="173"/>
      <c r="AQ311" s="127"/>
      <c r="AR311" s="127"/>
      <c r="AS311" s="127"/>
      <c r="AT311" s="163"/>
      <c r="AU311" s="127"/>
      <c r="AV311" s="127"/>
      <c r="AW311" s="163"/>
      <c r="AX311" s="163"/>
      <c r="AY311" s="173" t="s">
        <v>54</v>
      </c>
      <c r="AZ311" s="163"/>
      <c r="BA311" s="163"/>
      <c r="BB311" s="173"/>
      <c r="BC311" s="163"/>
      <c r="BD311" s="127"/>
      <c r="BE311" s="127"/>
      <c r="BF311" s="127"/>
      <c r="BG311" s="127"/>
      <c r="BH311" s="127"/>
      <c r="BI311" s="127"/>
      <c r="BJ311" s="127"/>
      <c r="BK311" s="127"/>
      <c r="BL311" s="127"/>
      <c r="BM311" s="127"/>
      <c r="BN311" s="127"/>
    </row>
    <row r="312" spans="1:66" s="142" customFormat="1" ht="15" x14ac:dyDescent="0.25">
      <c r="A312" s="191"/>
      <c r="B312" s="172"/>
      <c r="C312" s="314" t="s">
        <v>55</v>
      </c>
      <c r="D312" s="314"/>
      <c r="E312" s="314"/>
      <c r="F312" s="314"/>
      <c r="G312" s="314"/>
      <c r="H312" s="314"/>
      <c r="I312" s="314"/>
      <c r="J312" s="314"/>
      <c r="K312" s="314"/>
      <c r="L312" s="314"/>
      <c r="M312" s="314"/>
      <c r="N312" s="314"/>
      <c r="O312" s="314"/>
      <c r="P312" s="207">
        <v>44515.28</v>
      </c>
      <c r="Q312" s="130"/>
      <c r="R312" s="130"/>
      <c r="S312"/>
      <c r="T312"/>
      <c r="U312"/>
      <c r="V312"/>
      <c r="W312"/>
      <c r="X312"/>
      <c r="Y312"/>
      <c r="Z312"/>
      <c r="AA312"/>
      <c r="AB312" s="127"/>
      <c r="AC312" s="127"/>
      <c r="AD312" s="127"/>
      <c r="AE312" s="127"/>
      <c r="AF312" s="127"/>
      <c r="AG312" s="127"/>
      <c r="AH312" s="127"/>
      <c r="AI312" s="127"/>
      <c r="AJ312" s="127"/>
      <c r="AK312" s="127"/>
      <c r="AL312" s="127"/>
      <c r="AM312" s="127"/>
      <c r="AN312" s="163"/>
      <c r="AO312" s="163"/>
      <c r="AP312" s="173"/>
      <c r="AQ312" s="127"/>
      <c r="AR312" s="127"/>
      <c r="AS312" s="127"/>
      <c r="AT312" s="163"/>
      <c r="AU312" s="127"/>
      <c r="AV312" s="127"/>
      <c r="AW312" s="163"/>
      <c r="AX312" s="163"/>
      <c r="AY312" s="173" t="s">
        <v>55</v>
      </c>
      <c r="AZ312" s="163"/>
      <c r="BA312" s="163"/>
      <c r="BB312" s="173"/>
      <c r="BC312" s="163"/>
      <c r="BD312" s="127"/>
      <c r="BE312" s="127"/>
      <c r="BF312" s="127"/>
      <c r="BG312" s="127"/>
      <c r="BH312" s="127"/>
      <c r="BI312" s="127"/>
      <c r="BJ312" s="127"/>
      <c r="BK312" s="127"/>
      <c r="BL312" s="127"/>
      <c r="BM312" s="127"/>
      <c r="BN312" s="127"/>
    </row>
    <row r="313" spans="1:66" s="142" customFormat="1" ht="15" x14ac:dyDescent="0.25">
      <c r="A313" s="191"/>
      <c r="B313" s="172"/>
      <c r="C313" s="314" t="s">
        <v>56</v>
      </c>
      <c r="D313" s="314"/>
      <c r="E313" s="314"/>
      <c r="F313" s="314"/>
      <c r="G313" s="314"/>
      <c r="H313" s="314"/>
      <c r="I313" s="314"/>
      <c r="J313" s="314"/>
      <c r="K313" s="314"/>
      <c r="L313" s="314"/>
      <c r="M313" s="314"/>
      <c r="N313" s="314"/>
      <c r="O313" s="314"/>
      <c r="P313" s="207">
        <v>15585.22</v>
      </c>
      <c r="Q313" s="130"/>
      <c r="R313" s="130"/>
      <c r="S313"/>
      <c r="T313"/>
      <c r="U313"/>
      <c r="V313"/>
      <c r="W313"/>
      <c r="X313"/>
      <c r="Y313"/>
      <c r="Z313"/>
      <c r="AA313"/>
      <c r="AB313" s="127"/>
      <c r="AC313" s="127"/>
      <c r="AD313" s="127"/>
      <c r="AE313" s="127"/>
      <c r="AF313" s="127"/>
      <c r="AG313" s="127"/>
      <c r="AH313" s="127"/>
      <c r="AI313" s="127"/>
      <c r="AJ313" s="127"/>
      <c r="AK313" s="127"/>
      <c r="AL313" s="127"/>
      <c r="AM313" s="127"/>
      <c r="AN313" s="163"/>
      <c r="AO313" s="163"/>
      <c r="AP313" s="173"/>
      <c r="AQ313" s="127"/>
      <c r="AR313" s="127"/>
      <c r="AS313" s="127"/>
      <c r="AT313" s="163"/>
      <c r="AU313" s="127"/>
      <c r="AV313" s="127"/>
      <c r="AW313" s="163"/>
      <c r="AX313" s="163"/>
      <c r="AY313" s="173" t="s">
        <v>56</v>
      </c>
      <c r="AZ313" s="163"/>
      <c r="BA313" s="163"/>
      <c r="BB313" s="173"/>
      <c r="BC313" s="163"/>
      <c r="BD313" s="127"/>
      <c r="BE313" s="127"/>
      <c r="BF313" s="127"/>
      <c r="BG313" s="127"/>
      <c r="BH313" s="127"/>
      <c r="BI313" s="127"/>
      <c r="BJ313" s="127"/>
      <c r="BK313" s="127"/>
      <c r="BL313" s="127"/>
      <c r="BM313" s="127"/>
      <c r="BN313" s="127"/>
    </row>
    <row r="314" spans="1:66" s="142" customFormat="1" ht="15" x14ac:dyDescent="0.25">
      <c r="A314" s="191"/>
      <c r="B314" s="172"/>
      <c r="C314" s="314" t="s">
        <v>63</v>
      </c>
      <c r="D314" s="314"/>
      <c r="E314" s="314"/>
      <c r="F314" s="314"/>
      <c r="G314" s="314"/>
      <c r="H314" s="314"/>
      <c r="I314" s="314"/>
      <c r="J314" s="314"/>
      <c r="K314" s="314"/>
      <c r="L314" s="314"/>
      <c r="M314" s="314"/>
      <c r="N314" s="314"/>
      <c r="O314" s="314"/>
      <c r="P314" s="207">
        <v>90913.63</v>
      </c>
      <c r="Q314" s="130"/>
      <c r="R314" s="130"/>
      <c r="S314"/>
      <c r="T314"/>
      <c r="U314"/>
      <c r="V314"/>
      <c r="W314"/>
      <c r="X314"/>
      <c r="Y314"/>
      <c r="Z314"/>
      <c r="AA314"/>
      <c r="AB314" s="127"/>
      <c r="AC314" s="127"/>
      <c r="AD314" s="127"/>
      <c r="AE314" s="127"/>
      <c r="AF314" s="127"/>
      <c r="AG314" s="127"/>
      <c r="AH314" s="127"/>
      <c r="AI314" s="127"/>
      <c r="AJ314" s="127"/>
      <c r="AK314" s="127"/>
      <c r="AL314" s="127"/>
      <c r="AM314" s="127"/>
      <c r="AN314" s="163"/>
      <c r="AO314" s="163"/>
      <c r="AP314" s="173"/>
      <c r="AQ314" s="127"/>
      <c r="AR314" s="127"/>
      <c r="AS314" s="127"/>
      <c r="AT314" s="163"/>
      <c r="AU314" s="127"/>
      <c r="AV314" s="127"/>
      <c r="AW314" s="163"/>
      <c r="AX314" s="163"/>
      <c r="AY314" s="173" t="s">
        <v>63</v>
      </c>
      <c r="AZ314" s="163"/>
      <c r="BA314" s="163"/>
      <c r="BB314" s="173"/>
      <c r="BC314" s="163"/>
      <c r="BD314" s="127"/>
      <c r="BE314" s="127"/>
      <c r="BF314" s="127"/>
      <c r="BG314" s="127"/>
      <c r="BH314" s="127"/>
      <c r="BI314" s="127"/>
      <c r="BJ314" s="127"/>
      <c r="BK314" s="127"/>
      <c r="BL314" s="127"/>
      <c r="BM314" s="127"/>
      <c r="BN314" s="127"/>
    </row>
    <row r="315" spans="1:66" s="142" customFormat="1" ht="15" x14ac:dyDescent="0.25">
      <c r="A315" s="191"/>
      <c r="B315" s="172"/>
      <c r="C315" s="314" t="s">
        <v>123</v>
      </c>
      <c r="D315" s="314"/>
      <c r="E315" s="314"/>
      <c r="F315" s="314"/>
      <c r="G315" s="314"/>
      <c r="H315" s="314"/>
      <c r="I315" s="314"/>
      <c r="J315" s="314"/>
      <c r="K315" s="314"/>
      <c r="L315" s="314"/>
      <c r="M315" s="314"/>
      <c r="N315" s="314"/>
      <c r="O315" s="314"/>
      <c r="P315" s="207">
        <v>743305.65</v>
      </c>
      <c r="Q315" s="130"/>
      <c r="R315" s="130"/>
      <c r="S315"/>
      <c r="T315"/>
      <c r="U315"/>
      <c r="V315"/>
      <c r="W315"/>
      <c r="X315"/>
      <c r="Y315"/>
      <c r="Z315"/>
      <c r="AA315"/>
      <c r="AB315" s="127"/>
      <c r="AC315" s="127"/>
      <c r="AD315" s="127"/>
      <c r="AE315" s="127"/>
      <c r="AF315" s="127"/>
      <c r="AG315" s="127"/>
      <c r="AH315" s="127"/>
      <c r="AI315" s="127"/>
      <c r="AJ315" s="127"/>
      <c r="AK315" s="127"/>
      <c r="AL315" s="127"/>
      <c r="AM315" s="127"/>
      <c r="AN315" s="163"/>
      <c r="AO315" s="163"/>
      <c r="AP315" s="173"/>
      <c r="AQ315" s="127"/>
      <c r="AR315" s="127"/>
      <c r="AS315" s="127"/>
      <c r="AT315" s="163"/>
      <c r="AU315" s="127"/>
      <c r="AV315" s="127"/>
      <c r="AW315" s="163"/>
      <c r="AX315" s="163"/>
      <c r="AY315" s="173" t="s">
        <v>123</v>
      </c>
      <c r="AZ315" s="163"/>
      <c r="BA315" s="163"/>
      <c r="BB315" s="173"/>
      <c r="BC315" s="163"/>
      <c r="BD315" s="127"/>
      <c r="BE315" s="127"/>
      <c r="BF315" s="127"/>
      <c r="BG315" s="127"/>
      <c r="BH315" s="127"/>
      <c r="BI315" s="127"/>
      <c r="BJ315" s="127"/>
      <c r="BK315" s="127"/>
      <c r="BL315" s="127"/>
      <c r="BM315" s="127"/>
      <c r="BN315" s="127"/>
    </row>
    <row r="316" spans="1:66" s="142" customFormat="1" ht="15" x14ac:dyDescent="0.25">
      <c r="A316" s="191"/>
      <c r="B316" s="172"/>
      <c r="C316" s="314" t="s">
        <v>53</v>
      </c>
      <c r="D316" s="314"/>
      <c r="E316" s="314"/>
      <c r="F316" s="314"/>
      <c r="G316" s="314"/>
      <c r="H316" s="314"/>
      <c r="I316" s="314"/>
      <c r="J316" s="314"/>
      <c r="K316" s="314"/>
      <c r="L316" s="314"/>
      <c r="M316" s="314"/>
      <c r="N316" s="314"/>
      <c r="O316" s="314"/>
      <c r="P316" s="208"/>
      <c r="Q316" s="130"/>
      <c r="R316" s="130"/>
      <c r="S316"/>
      <c r="T316"/>
      <c r="U316"/>
      <c r="V316"/>
      <c r="W316"/>
      <c r="X316"/>
      <c r="Y316"/>
      <c r="Z316"/>
      <c r="AA316"/>
      <c r="AB316" s="127"/>
      <c r="AC316" s="127"/>
      <c r="AD316" s="127"/>
      <c r="AE316" s="127"/>
      <c r="AF316" s="127"/>
      <c r="AG316" s="127"/>
      <c r="AH316" s="127"/>
      <c r="AI316" s="127"/>
      <c r="AJ316" s="127"/>
      <c r="AK316" s="127"/>
      <c r="AL316" s="127"/>
      <c r="AM316" s="127"/>
      <c r="AN316" s="163"/>
      <c r="AO316" s="163"/>
      <c r="AP316" s="173"/>
      <c r="AQ316" s="127"/>
      <c r="AR316" s="127"/>
      <c r="AS316" s="127"/>
      <c r="AT316" s="163"/>
      <c r="AU316" s="127"/>
      <c r="AV316" s="127"/>
      <c r="AW316" s="163"/>
      <c r="AX316" s="163"/>
      <c r="AY316" s="173" t="s">
        <v>53</v>
      </c>
      <c r="AZ316" s="163"/>
      <c r="BA316" s="163"/>
      <c r="BB316" s="173"/>
      <c r="BC316" s="163"/>
      <c r="BD316" s="127"/>
      <c r="BE316" s="127"/>
      <c r="BF316" s="127"/>
      <c r="BG316" s="127"/>
      <c r="BH316" s="127"/>
      <c r="BI316" s="127"/>
      <c r="BJ316" s="127"/>
      <c r="BK316" s="127"/>
      <c r="BL316" s="127"/>
      <c r="BM316" s="127"/>
      <c r="BN316" s="127"/>
    </row>
    <row r="317" spans="1:66" s="142" customFormat="1" ht="15" x14ac:dyDescent="0.25">
      <c r="A317" s="191"/>
      <c r="B317" s="172"/>
      <c r="C317" s="314" t="s">
        <v>122</v>
      </c>
      <c r="D317" s="314"/>
      <c r="E317" s="314"/>
      <c r="F317" s="314"/>
      <c r="G317" s="314"/>
      <c r="H317" s="314"/>
      <c r="I317" s="314"/>
      <c r="J317" s="314"/>
      <c r="K317" s="314"/>
      <c r="L317" s="314"/>
      <c r="M317" s="314"/>
      <c r="N317" s="314"/>
      <c r="O317" s="314"/>
      <c r="P317" s="207">
        <v>235403.47</v>
      </c>
      <c r="Q317" s="130"/>
      <c r="R317" s="130"/>
      <c r="S317"/>
      <c r="T317"/>
      <c r="U317"/>
      <c r="V317"/>
      <c r="W317"/>
      <c r="X317"/>
      <c r="Y317"/>
      <c r="Z317"/>
      <c r="AA317"/>
      <c r="AB317" s="127"/>
      <c r="AC317" s="127"/>
      <c r="AD317" s="127"/>
      <c r="AE317" s="127"/>
      <c r="AF317" s="127"/>
      <c r="AG317" s="127"/>
      <c r="AH317" s="127"/>
      <c r="AI317" s="127"/>
      <c r="AJ317" s="127"/>
      <c r="AK317" s="127"/>
      <c r="AL317" s="127"/>
      <c r="AM317" s="127"/>
      <c r="AN317" s="163"/>
      <c r="AO317" s="163"/>
      <c r="AP317" s="173"/>
      <c r="AQ317" s="127"/>
      <c r="AR317" s="127"/>
      <c r="AS317" s="127"/>
      <c r="AT317" s="163"/>
      <c r="AU317" s="127"/>
      <c r="AV317" s="127"/>
      <c r="AW317" s="163"/>
      <c r="AX317" s="163"/>
      <c r="AY317" s="173" t="s">
        <v>122</v>
      </c>
      <c r="AZ317" s="163"/>
      <c r="BA317" s="163"/>
      <c r="BB317" s="173"/>
      <c r="BC317" s="163"/>
      <c r="BD317" s="127"/>
      <c r="BE317" s="127"/>
      <c r="BF317" s="127"/>
      <c r="BG317" s="127"/>
      <c r="BH317" s="127"/>
      <c r="BI317" s="127"/>
      <c r="BJ317" s="127"/>
      <c r="BK317" s="127"/>
      <c r="BL317" s="127"/>
      <c r="BM317" s="127"/>
      <c r="BN317" s="127"/>
    </row>
    <row r="318" spans="1:66" s="142" customFormat="1" ht="15" x14ac:dyDescent="0.25">
      <c r="A318" s="191"/>
      <c r="B318" s="172"/>
      <c r="C318" s="314" t="s">
        <v>121</v>
      </c>
      <c r="D318" s="314"/>
      <c r="E318" s="314"/>
      <c r="F318" s="314"/>
      <c r="G318" s="314"/>
      <c r="H318" s="314"/>
      <c r="I318" s="314"/>
      <c r="J318" s="314"/>
      <c r="K318" s="314"/>
      <c r="L318" s="314"/>
      <c r="M318" s="314"/>
      <c r="N318" s="314"/>
      <c r="O318" s="314"/>
      <c r="P318" s="207">
        <v>44515.28</v>
      </c>
      <c r="Q318" s="130"/>
      <c r="R318" s="130"/>
      <c r="S318"/>
      <c r="T318"/>
      <c r="U318"/>
      <c r="V318"/>
      <c r="W318"/>
      <c r="X318"/>
      <c r="Y318"/>
      <c r="Z318"/>
      <c r="AA318"/>
      <c r="AB318" s="127"/>
      <c r="AC318" s="127"/>
      <c r="AD318" s="127"/>
      <c r="AE318" s="127"/>
      <c r="AF318" s="127"/>
      <c r="AG318" s="127"/>
      <c r="AH318" s="127"/>
      <c r="AI318" s="127"/>
      <c r="AJ318" s="127"/>
      <c r="AK318" s="127"/>
      <c r="AL318" s="127"/>
      <c r="AM318" s="127"/>
      <c r="AN318" s="163"/>
      <c r="AO318" s="163"/>
      <c r="AP318" s="173"/>
      <c r="AQ318" s="127"/>
      <c r="AR318" s="127"/>
      <c r="AS318" s="127"/>
      <c r="AT318" s="163"/>
      <c r="AU318" s="127"/>
      <c r="AV318" s="127"/>
      <c r="AW318" s="163"/>
      <c r="AX318" s="163"/>
      <c r="AY318" s="173" t="s">
        <v>121</v>
      </c>
      <c r="AZ318" s="163"/>
      <c r="BA318" s="163"/>
      <c r="BB318" s="173"/>
      <c r="BC318" s="163"/>
      <c r="BD318" s="127"/>
      <c r="BE318" s="127"/>
      <c r="BF318" s="127"/>
      <c r="BG318" s="127"/>
      <c r="BH318" s="127"/>
      <c r="BI318" s="127"/>
      <c r="BJ318" s="127"/>
      <c r="BK318" s="127"/>
      <c r="BL318" s="127"/>
      <c r="BM318" s="127"/>
      <c r="BN318" s="127"/>
    </row>
    <row r="319" spans="1:66" s="142" customFormat="1" ht="15" x14ac:dyDescent="0.25">
      <c r="A319" s="191"/>
      <c r="B319" s="172"/>
      <c r="C319" s="314" t="s">
        <v>120</v>
      </c>
      <c r="D319" s="314"/>
      <c r="E319" s="314"/>
      <c r="F319" s="314"/>
      <c r="G319" s="314"/>
      <c r="H319" s="314"/>
      <c r="I319" s="314"/>
      <c r="J319" s="314"/>
      <c r="K319" s="314"/>
      <c r="L319" s="314"/>
      <c r="M319" s="314"/>
      <c r="N319" s="314"/>
      <c r="O319" s="314"/>
      <c r="P319" s="207">
        <v>15585.22</v>
      </c>
      <c r="Q319" s="130"/>
      <c r="R319" s="130"/>
      <c r="S319"/>
      <c r="T319"/>
      <c r="U319"/>
      <c r="V319"/>
      <c r="W319"/>
      <c r="X319"/>
      <c r="Y319"/>
      <c r="Z319"/>
      <c r="AA319"/>
      <c r="AB319" s="127"/>
      <c r="AC319" s="127"/>
      <c r="AD319" s="127"/>
      <c r="AE319" s="127"/>
      <c r="AF319" s="127"/>
      <c r="AG319" s="127"/>
      <c r="AH319" s="127"/>
      <c r="AI319" s="127"/>
      <c r="AJ319" s="127"/>
      <c r="AK319" s="127"/>
      <c r="AL319" s="127"/>
      <c r="AM319" s="127"/>
      <c r="AN319" s="163"/>
      <c r="AO319" s="163"/>
      <c r="AP319" s="173"/>
      <c r="AQ319" s="127"/>
      <c r="AR319" s="127"/>
      <c r="AS319" s="127"/>
      <c r="AT319" s="163"/>
      <c r="AU319" s="127"/>
      <c r="AV319" s="127"/>
      <c r="AW319" s="163"/>
      <c r="AX319" s="163"/>
      <c r="AY319" s="173" t="s">
        <v>120</v>
      </c>
      <c r="AZ319" s="163"/>
      <c r="BA319" s="163"/>
      <c r="BB319" s="173"/>
      <c r="BC319" s="163"/>
      <c r="BD319" s="127"/>
      <c r="BE319" s="127"/>
      <c r="BF319" s="127"/>
      <c r="BG319" s="127"/>
      <c r="BH319" s="127"/>
      <c r="BI319" s="127"/>
      <c r="BJ319" s="127"/>
      <c r="BK319" s="127"/>
      <c r="BL319" s="127"/>
      <c r="BM319" s="127"/>
      <c r="BN319" s="127"/>
    </row>
    <row r="320" spans="1:66" s="142" customFormat="1" ht="15" x14ac:dyDescent="0.25">
      <c r="A320" s="191"/>
      <c r="B320" s="172"/>
      <c r="C320" s="314" t="s">
        <v>119</v>
      </c>
      <c r="D320" s="314"/>
      <c r="E320" s="314"/>
      <c r="F320" s="314"/>
      <c r="G320" s="314"/>
      <c r="H320" s="314"/>
      <c r="I320" s="314"/>
      <c r="J320" s="314"/>
      <c r="K320" s="314"/>
      <c r="L320" s="314"/>
      <c r="M320" s="314"/>
      <c r="N320" s="314"/>
      <c r="O320" s="314"/>
      <c r="P320" s="207">
        <v>90913.63</v>
      </c>
      <c r="Q320" s="130"/>
      <c r="R320" s="130"/>
      <c r="S320"/>
      <c r="T320"/>
      <c r="U320"/>
      <c r="V320"/>
      <c r="W320"/>
      <c r="X320"/>
      <c r="Y320"/>
      <c r="Z320"/>
      <c r="AA320"/>
      <c r="AB320" s="127"/>
      <c r="AC320" s="127"/>
      <c r="AD320" s="127"/>
      <c r="AE320" s="127"/>
      <c r="AF320" s="127"/>
      <c r="AG320" s="127"/>
      <c r="AH320" s="127"/>
      <c r="AI320" s="127"/>
      <c r="AJ320" s="127"/>
      <c r="AK320" s="127"/>
      <c r="AL320" s="127"/>
      <c r="AM320" s="127"/>
      <c r="AN320" s="163"/>
      <c r="AO320" s="163"/>
      <c r="AP320" s="173"/>
      <c r="AQ320" s="127"/>
      <c r="AR320" s="127"/>
      <c r="AS320" s="127"/>
      <c r="AT320" s="163"/>
      <c r="AU320" s="127"/>
      <c r="AV320" s="127"/>
      <c r="AW320" s="163"/>
      <c r="AX320" s="163"/>
      <c r="AY320" s="173" t="s">
        <v>119</v>
      </c>
      <c r="AZ320" s="163"/>
      <c r="BA320" s="163"/>
      <c r="BB320" s="173"/>
      <c r="BC320" s="163"/>
      <c r="BD320" s="127"/>
      <c r="BE320" s="127"/>
      <c r="BF320" s="127"/>
      <c r="BG320" s="127"/>
      <c r="BH320" s="127"/>
      <c r="BI320" s="127"/>
      <c r="BJ320" s="127"/>
      <c r="BK320" s="127"/>
      <c r="BL320" s="127"/>
      <c r="BM320" s="127"/>
      <c r="BN320" s="127"/>
    </row>
    <row r="321" spans="1:66" s="142" customFormat="1" ht="15" x14ac:dyDescent="0.25">
      <c r="A321" s="191"/>
      <c r="B321" s="172"/>
      <c r="C321" s="314" t="s">
        <v>118</v>
      </c>
      <c r="D321" s="314"/>
      <c r="E321" s="314"/>
      <c r="F321" s="314"/>
      <c r="G321" s="314"/>
      <c r="H321" s="314"/>
      <c r="I321" s="314"/>
      <c r="J321" s="314"/>
      <c r="K321" s="314"/>
      <c r="L321" s="314"/>
      <c r="M321" s="314"/>
      <c r="N321" s="314"/>
      <c r="O321" s="314"/>
      <c r="P321" s="207">
        <v>232366.25</v>
      </c>
      <c r="Q321" s="130"/>
      <c r="R321" s="130"/>
      <c r="S321"/>
      <c r="T321"/>
      <c r="U321"/>
      <c r="V321"/>
      <c r="W321"/>
      <c r="X321"/>
      <c r="Y321"/>
      <c r="Z321"/>
      <c r="AA321"/>
      <c r="AB321" s="127"/>
      <c r="AC321" s="127"/>
      <c r="AD321" s="127"/>
      <c r="AE321" s="127"/>
      <c r="AF321" s="127"/>
      <c r="AG321" s="127"/>
      <c r="AH321" s="127"/>
      <c r="AI321" s="127"/>
      <c r="AJ321" s="127"/>
      <c r="AK321" s="127"/>
      <c r="AL321" s="127"/>
      <c r="AM321" s="127"/>
      <c r="AN321" s="163"/>
      <c r="AO321" s="163"/>
      <c r="AP321" s="173"/>
      <c r="AQ321" s="127"/>
      <c r="AR321" s="127"/>
      <c r="AS321" s="127"/>
      <c r="AT321" s="163"/>
      <c r="AU321" s="127"/>
      <c r="AV321" s="127"/>
      <c r="AW321" s="163"/>
      <c r="AX321" s="163"/>
      <c r="AY321" s="173" t="s">
        <v>118</v>
      </c>
      <c r="AZ321" s="163"/>
      <c r="BA321" s="163"/>
      <c r="BB321" s="173"/>
      <c r="BC321" s="163"/>
      <c r="BD321" s="127"/>
      <c r="BE321" s="127"/>
      <c r="BF321" s="127"/>
      <c r="BG321" s="127"/>
      <c r="BH321" s="127"/>
      <c r="BI321" s="127"/>
      <c r="BJ321" s="127"/>
      <c r="BK321" s="127"/>
      <c r="BL321" s="127"/>
      <c r="BM321" s="127"/>
      <c r="BN321" s="127"/>
    </row>
    <row r="322" spans="1:66" s="142" customFormat="1" ht="15" x14ac:dyDescent="0.25">
      <c r="A322" s="191"/>
      <c r="B322" s="172"/>
      <c r="C322" s="314" t="s">
        <v>117</v>
      </c>
      <c r="D322" s="314"/>
      <c r="E322" s="314"/>
      <c r="F322" s="314"/>
      <c r="G322" s="314"/>
      <c r="H322" s="314"/>
      <c r="I322" s="314"/>
      <c r="J322" s="314"/>
      <c r="K322" s="314"/>
      <c r="L322" s="314"/>
      <c r="M322" s="314"/>
      <c r="N322" s="314"/>
      <c r="O322" s="314"/>
      <c r="P322" s="207">
        <v>124521.8</v>
      </c>
      <c r="Q322" s="130"/>
      <c r="R322" s="130"/>
      <c r="S322"/>
      <c r="T322"/>
      <c r="U322"/>
      <c r="V322"/>
      <c r="W322"/>
      <c r="X322"/>
      <c r="Y322"/>
      <c r="Z322"/>
      <c r="AA322"/>
      <c r="AB322" s="127"/>
      <c r="AC322" s="127"/>
      <c r="AD322" s="127"/>
      <c r="AE322" s="127"/>
      <c r="AF322" s="127"/>
      <c r="AG322" s="127"/>
      <c r="AH322" s="127"/>
      <c r="AI322" s="127"/>
      <c r="AJ322" s="127"/>
      <c r="AK322" s="127"/>
      <c r="AL322" s="127"/>
      <c r="AM322" s="127"/>
      <c r="AN322" s="163"/>
      <c r="AO322" s="163"/>
      <c r="AP322" s="173"/>
      <c r="AQ322" s="127"/>
      <c r="AR322" s="127"/>
      <c r="AS322" s="127"/>
      <c r="AT322" s="163"/>
      <c r="AU322" s="127"/>
      <c r="AV322" s="127"/>
      <c r="AW322" s="163"/>
      <c r="AX322" s="163"/>
      <c r="AY322" s="173" t="s">
        <v>117</v>
      </c>
      <c r="AZ322" s="163"/>
      <c r="BA322" s="163"/>
      <c r="BB322" s="173"/>
      <c r="BC322" s="163"/>
      <c r="BD322" s="127"/>
      <c r="BE322" s="127"/>
      <c r="BF322" s="127"/>
      <c r="BG322" s="127"/>
      <c r="BH322" s="127"/>
      <c r="BI322" s="127"/>
      <c r="BJ322" s="127"/>
      <c r="BK322" s="127"/>
      <c r="BL322" s="127"/>
      <c r="BM322" s="127"/>
      <c r="BN322" s="127"/>
    </row>
    <row r="323" spans="1:66" s="142" customFormat="1" ht="15" x14ac:dyDescent="0.25">
      <c r="A323" s="191"/>
      <c r="B323" s="172"/>
      <c r="C323" s="314" t="s">
        <v>125</v>
      </c>
      <c r="D323" s="314"/>
      <c r="E323" s="314"/>
      <c r="F323" s="314"/>
      <c r="G323" s="314"/>
      <c r="H323" s="314"/>
      <c r="I323" s="314"/>
      <c r="J323" s="314"/>
      <c r="K323" s="314"/>
      <c r="L323" s="314"/>
      <c r="M323" s="314"/>
      <c r="N323" s="314"/>
      <c r="O323" s="314"/>
      <c r="P323" s="207">
        <v>250988.69</v>
      </c>
      <c r="Q323" s="130"/>
      <c r="R323" s="130"/>
      <c r="S323"/>
      <c r="T323"/>
      <c r="U323"/>
      <c r="V323"/>
      <c r="W323"/>
      <c r="X323"/>
      <c r="Y323"/>
      <c r="Z323"/>
      <c r="AA323"/>
      <c r="AB323" s="127"/>
      <c r="AC323" s="127"/>
      <c r="AD323" s="127"/>
      <c r="AE323" s="127"/>
      <c r="AF323" s="127"/>
      <c r="AG323" s="127"/>
      <c r="AH323" s="127"/>
      <c r="AI323" s="127"/>
      <c r="AJ323" s="127"/>
      <c r="AK323" s="127"/>
      <c r="AL323" s="127"/>
      <c r="AM323" s="127"/>
      <c r="AN323" s="163"/>
      <c r="AO323" s="163"/>
      <c r="AP323" s="173"/>
      <c r="AQ323" s="127"/>
      <c r="AR323" s="127"/>
      <c r="AS323" s="127"/>
      <c r="AT323" s="163"/>
      <c r="AU323" s="127"/>
      <c r="AV323" s="127"/>
      <c r="AW323" s="163"/>
      <c r="AX323" s="163"/>
      <c r="AY323" s="173" t="s">
        <v>125</v>
      </c>
      <c r="AZ323" s="163"/>
      <c r="BA323" s="163"/>
      <c r="BB323" s="173"/>
      <c r="BC323" s="163"/>
      <c r="BD323" s="127"/>
      <c r="BE323" s="127"/>
      <c r="BF323" s="127"/>
      <c r="BG323" s="127"/>
      <c r="BH323" s="127"/>
      <c r="BI323" s="127"/>
      <c r="BJ323" s="127"/>
      <c r="BK323" s="127"/>
      <c r="BL323" s="127"/>
      <c r="BM323" s="127"/>
      <c r="BN323" s="127"/>
    </row>
    <row r="324" spans="1:66" s="142" customFormat="1" ht="15" x14ac:dyDescent="0.25">
      <c r="A324" s="191"/>
      <c r="B324" s="172"/>
      <c r="C324" s="314" t="s">
        <v>126</v>
      </c>
      <c r="D324" s="314"/>
      <c r="E324" s="314"/>
      <c r="F324" s="314"/>
      <c r="G324" s="314"/>
      <c r="H324" s="314"/>
      <c r="I324" s="314"/>
      <c r="J324" s="314"/>
      <c r="K324" s="314"/>
      <c r="L324" s="314"/>
      <c r="M324" s="314"/>
      <c r="N324" s="314"/>
      <c r="O324" s="314"/>
      <c r="P324" s="207">
        <v>232366.25</v>
      </c>
      <c r="Q324" s="130"/>
      <c r="R324" s="130"/>
      <c r="S324"/>
      <c r="T324"/>
      <c r="U324"/>
      <c r="V324"/>
      <c r="W324"/>
      <c r="X324"/>
      <c r="Y324"/>
      <c r="Z324"/>
      <c r="AA324"/>
      <c r="AB324" s="127"/>
      <c r="AC324" s="127"/>
      <c r="AD324" s="127"/>
      <c r="AE324" s="127"/>
      <c r="AF324" s="127"/>
      <c r="AG324" s="127"/>
      <c r="AH324" s="127"/>
      <c r="AI324" s="127"/>
      <c r="AJ324" s="127"/>
      <c r="AK324" s="127"/>
      <c r="AL324" s="127"/>
      <c r="AM324" s="127"/>
      <c r="AN324" s="163"/>
      <c r="AO324" s="163"/>
      <c r="AP324" s="173"/>
      <c r="AQ324" s="127"/>
      <c r="AR324" s="127"/>
      <c r="AS324" s="127"/>
      <c r="AT324" s="163"/>
      <c r="AU324" s="127"/>
      <c r="AV324" s="127"/>
      <c r="AW324" s="163"/>
      <c r="AX324" s="163"/>
      <c r="AY324" s="173" t="s">
        <v>126</v>
      </c>
      <c r="AZ324" s="163"/>
      <c r="BA324" s="163"/>
      <c r="BB324" s="173"/>
      <c r="BC324" s="163"/>
      <c r="BD324" s="127"/>
      <c r="BE324" s="127"/>
      <c r="BF324" s="127"/>
      <c r="BG324" s="127"/>
      <c r="BH324" s="127"/>
      <c r="BI324" s="127"/>
      <c r="BJ324" s="127"/>
      <c r="BK324" s="127"/>
      <c r="BL324" s="127"/>
      <c r="BM324" s="127"/>
      <c r="BN324" s="127"/>
    </row>
    <row r="325" spans="1:66" s="142" customFormat="1" ht="15" x14ac:dyDescent="0.25">
      <c r="A325" s="191"/>
      <c r="B325" s="172"/>
      <c r="C325" s="314" t="s">
        <v>127</v>
      </c>
      <c r="D325" s="314"/>
      <c r="E325" s="314"/>
      <c r="F325" s="314"/>
      <c r="G325" s="314"/>
      <c r="H325" s="314"/>
      <c r="I325" s="314"/>
      <c r="J325" s="314"/>
      <c r="K325" s="314"/>
      <c r="L325" s="314"/>
      <c r="M325" s="314"/>
      <c r="N325" s="314"/>
      <c r="O325" s="314"/>
      <c r="P325" s="207">
        <v>124521.8</v>
      </c>
      <c r="Q325" s="130"/>
      <c r="R325" s="130"/>
      <c r="S325"/>
      <c r="T325"/>
      <c r="U325"/>
      <c r="V325"/>
      <c r="W325"/>
      <c r="X325"/>
      <c r="Y325"/>
      <c r="Z325"/>
      <c r="AA325"/>
      <c r="AB325" s="127"/>
      <c r="AC325" s="127"/>
      <c r="AD325" s="127"/>
      <c r="AE325" s="127"/>
      <c r="AF325" s="127"/>
      <c r="AG325" s="127"/>
      <c r="AH325" s="127"/>
      <c r="AI325" s="127"/>
      <c r="AJ325" s="127"/>
      <c r="AK325" s="127"/>
      <c r="AL325" s="127"/>
      <c r="AM325" s="127"/>
      <c r="AN325" s="163"/>
      <c r="AO325" s="163"/>
      <c r="AP325" s="173"/>
      <c r="AQ325" s="127"/>
      <c r="AR325" s="127"/>
      <c r="AS325" s="127"/>
      <c r="AT325" s="163"/>
      <c r="AU325" s="127"/>
      <c r="AV325" s="127"/>
      <c r="AW325" s="163"/>
      <c r="AX325" s="163"/>
      <c r="AY325" s="173" t="s">
        <v>127</v>
      </c>
      <c r="AZ325" s="163"/>
      <c r="BA325" s="163"/>
      <c r="BB325" s="173"/>
      <c r="BC325" s="163"/>
      <c r="BD325" s="127"/>
      <c r="BE325" s="127"/>
      <c r="BF325" s="127"/>
      <c r="BG325" s="127"/>
      <c r="BH325" s="127"/>
      <c r="BI325" s="127"/>
      <c r="BJ325" s="127"/>
      <c r="BK325" s="127"/>
      <c r="BL325" s="127"/>
      <c r="BM325" s="127"/>
      <c r="BN325" s="127"/>
    </row>
    <row r="326" spans="1:66" s="142" customFormat="1" ht="15" x14ac:dyDescent="0.25">
      <c r="A326" s="191"/>
      <c r="B326" s="205"/>
      <c r="C326" s="315" t="s">
        <v>392</v>
      </c>
      <c r="D326" s="315"/>
      <c r="E326" s="315"/>
      <c r="F326" s="315"/>
      <c r="G326" s="315"/>
      <c r="H326" s="315"/>
      <c r="I326" s="315"/>
      <c r="J326" s="315"/>
      <c r="K326" s="315"/>
      <c r="L326" s="315"/>
      <c r="M326" s="315"/>
      <c r="N326" s="315"/>
      <c r="O326" s="315"/>
      <c r="P326" s="210">
        <v>743305.65</v>
      </c>
      <c r="Q326" s="130"/>
      <c r="R326" s="130"/>
      <c r="S326"/>
      <c r="T326"/>
      <c r="U326"/>
      <c r="V326"/>
      <c r="W326"/>
      <c r="X326"/>
      <c r="Y326"/>
      <c r="Z326"/>
      <c r="AA326"/>
      <c r="AB326" s="127"/>
      <c r="AC326" s="127"/>
      <c r="AD326" s="127"/>
      <c r="AE326" s="127"/>
      <c r="AF326" s="127"/>
      <c r="AG326" s="127"/>
      <c r="AH326" s="127"/>
      <c r="AI326" s="127"/>
      <c r="AJ326" s="127"/>
      <c r="AK326" s="127"/>
      <c r="AL326" s="127"/>
      <c r="AM326" s="127"/>
      <c r="AN326" s="163"/>
      <c r="AO326" s="163"/>
      <c r="AP326" s="173"/>
      <c r="AQ326" s="127"/>
      <c r="AR326" s="127"/>
      <c r="AS326" s="127"/>
      <c r="AT326" s="163"/>
      <c r="AU326" s="127"/>
      <c r="AV326" s="127"/>
      <c r="AW326" s="163"/>
      <c r="AX326" s="163"/>
      <c r="AY326" s="173"/>
      <c r="AZ326" s="163" t="s">
        <v>392</v>
      </c>
      <c r="BA326" s="163"/>
      <c r="BB326" s="173"/>
      <c r="BC326" s="163"/>
      <c r="BD326" s="127"/>
      <c r="BE326" s="127"/>
      <c r="BF326" s="127"/>
      <c r="BG326" s="127"/>
      <c r="BH326" s="127"/>
      <c r="BI326" s="127"/>
      <c r="BJ326" s="127"/>
      <c r="BK326" s="127"/>
      <c r="BL326" s="127"/>
      <c r="BM326" s="127"/>
      <c r="BN326" s="127"/>
    </row>
    <row r="327" spans="1:66" s="142" customFormat="1" ht="15" x14ac:dyDescent="0.25">
      <c r="A327" s="191"/>
      <c r="B327" s="205"/>
      <c r="C327" s="315" t="s">
        <v>57</v>
      </c>
      <c r="D327" s="315"/>
      <c r="E327" s="315"/>
      <c r="F327" s="315"/>
      <c r="G327" s="315"/>
      <c r="H327" s="315"/>
      <c r="I327" s="315"/>
      <c r="J327" s="315"/>
      <c r="K327" s="315"/>
      <c r="L327" s="315"/>
      <c r="M327" s="315"/>
      <c r="N327" s="315"/>
      <c r="O327" s="315"/>
      <c r="P327" s="211"/>
      <c r="Q327" s="130"/>
      <c r="R327" s="130"/>
      <c r="S327"/>
      <c r="T327"/>
      <c r="U327"/>
      <c r="V327"/>
      <c r="W327"/>
      <c r="X327"/>
      <c r="Y327"/>
      <c r="Z327"/>
      <c r="AA327"/>
      <c r="AB327" s="127"/>
      <c r="AC327" s="127"/>
      <c r="AD327" s="127"/>
      <c r="AE327" s="127"/>
      <c r="AF327" s="127"/>
      <c r="AG327" s="127"/>
      <c r="AH327" s="127"/>
      <c r="AI327" s="127"/>
      <c r="AJ327" s="127"/>
      <c r="AK327" s="127"/>
      <c r="AL327" s="127"/>
      <c r="AM327" s="127"/>
      <c r="AN327" s="163"/>
      <c r="AO327" s="163"/>
      <c r="AP327" s="173"/>
      <c r="AQ327" s="127"/>
      <c r="AR327" s="127"/>
      <c r="AS327" s="127"/>
      <c r="AT327" s="163"/>
      <c r="AU327" s="127"/>
      <c r="AV327" s="127"/>
      <c r="AW327" s="163"/>
      <c r="AX327" s="163"/>
      <c r="AY327" s="173"/>
      <c r="AZ327" s="163"/>
      <c r="BA327" s="163" t="s">
        <v>57</v>
      </c>
      <c r="BB327" s="173"/>
      <c r="BC327" s="163"/>
      <c r="BD327" s="127"/>
      <c r="BE327" s="127"/>
      <c r="BF327" s="127"/>
      <c r="BG327" s="127"/>
      <c r="BH327" s="127"/>
      <c r="BI327" s="127"/>
      <c r="BJ327" s="127"/>
      <c r="BK327" s="127"/>
      <c r="BL327" s="127"/>
      <c r="BM327" s="127"/>
      <c r="BN327" s="127"/>
    </row>
    <row r="328" spans="1:66" s="142" customFormat="1" ht="15" x14ac:dyDescent="0.25">
      <c r="A328" s="191"/>
      <c r="B328" s="205"/>
      <c r="C328" s="316" t="s">
        <v>58</v>
      </c>
      <c r="D328" s="316"/>
      <c r="E328" s="316"/>
      <c r="F328" s="316"/>
      <c r="G328" s="316"/>
      <c r="H328" s="316"/>
      <c r="I328" s="316"/>
      <c r="J328" s="316"/>
      <c r="K328" s="213">
        <v>636.48</v>
      </c>
      <c r="L328" s="316"/>
      <c r="M328" s="316"/>
      <c r="N328" s="316"/>
      <c r="O328" s="316"/>
      <c r="P328" s="208"/>
      <c r="Q328" s="130"/>
      <c r="R328" s="130"/>
      <c r="S328"/>
      <c r="T328"/>
      <c r="U328"/>
      <c r="V328"/>
      <c r="W328"/>
      <c r="X328"/>
      <c r="Y328"/>
      <c r="Z328"/>
      <c r="AA328"/>
      <c r="AB328" s="127"/>
      <c r="AC328" s="127"/>
      <c r="AD328" s="127"/>
      <c r="AE328" s="127"/>
      <c r="AF328" s="127"/>
      <c r="AG328" s="127"/>
      <c r="AH328" s="127"/>
      <c r="AI328" s="127"/>
      <c r="AJ328" s="127"/>
      <c r="AK328" s="127"/>
      <c r="AL328" s="127"/>
      <c r="AM328" s="127"/>
      <c r="AN328" s="163"/>
      <c r="AO328" s="163"/>
      <c r="AP328" s="173"/>
      <c r="AQ328" s="127"/>
      <c r="AR328" s="127"/>
      <c r="AS328" s="127"/>
      <c r="AT328" s="163"/>
      <c r="AU328" s="127"/>
      <c r="AV328" s="127"/>
      <c r="AW328" s="163"/>
      <c r="AX328" s="163"/>
      <c r="AY328" s="173"/>
      <c r="AZ328" s="163"/>
      <c r="BA328" s="163"/>
      <c r="BB328" s="173" t="s">
        <v>58</v>
      </c>
      <c r="BC328" s="163"/>
      <c r="BD328" s="127"/>
      <c r="BE328" s="127"/>
      <c r="BF328" s="127"/>
      <c r="BG328" s="127"/>
      <c r="BH328" s="127"/>
      <c r="BI328" s="127"/>
      <c r="BJ328" s="127"/>
      <c r="BK328" s="127"/>
      <c r="BL328" s="127"/>
      <c r="BM328" s="127"/>
      <c r="BN328" s="127"/>
    </row>
    <row r="329" spans="1:66" s="142" customFormat="1" ht="15" x14ac:dyDescent="0.25">
      <c r="A329" s="191"/>
      <c r="B329" s="205"/>
      <c r="C329" s="316" t="s">
        <v>59</v>
      </c>
      <c r="D329" s="316"/>
      <c r="E329" s="316"/>
      <c r="F329" s="316"/>
      <c r="G329" s="316"/>
      <c r="H329" s="316"/>
      <c r="I329" s="316"/>
      <c r="J329" s="316"/>
      <c r="K329" s="213">
        <v>37.33</v>
      </c>
      <c r="L329" s="316"/>
      <c r="M329" s="316"/>
      <c r="N329" s="316"/>
      <c r="O329" s="316"/>
      <c r="P329" s="208"/>
      <c r="Q329" s="130"/>
      <c r="R329" s="130"/>
      <c r="S329"/>
      <c r="T329"/>
      <c r="U329"/>
      <c r="V329"/>
      <c r="W329"/>
      <c r="X329"/>
      <c r="Y329"/>
      <c r="Z329"/>
      <c r="AA329"/>
      <c r="AB329" s="127"/>
      <c r="AC329" s="127"/>
      <c r="AD329" s="127"/>
      <c r="AE329" s="127"/>
      <c r="AF329" s="127"/>
      <c r="AG329" s="127"/>
      <c r="AH329" s="127"/>
      <c r="AI329" s="127"/>
      <c r="AJ329" s="127"/>
      <c r="AK329" s="127"/>
      <c r="AL329" s="127"/>
      <c r="AM329" s="127"/>
      <c r="AN329" s="163"/>
      <c r="AO329" s="163"/>
      <c r="AP329" s="173"/>
      <c r="AQ329" s="127"/>
      <c r="AR329" s="127"/>
      <c r="AS329" s="127"/>
      <c r="AT329" s="163"/>
      <c r="AU329" s="127"/>
      <c r="AV329" s="127"/>
      <c r="AW329" s="163"/>
      <c r="AX329" s="163"/>
      <c r="AY329" s="173"/>
      <c r="AZ329" s="163"/>
      <c r="BA329" s="163"/>
      <c r="BB329" s="173" t="s">
        <v>59</v>
      </c>
      <c r="BC329" s="163"/>
      <c r="BD329" s="127"/>
      <c r="BE329" s="127"/>
      <c r="BF329" s="127"/>
      <c r="BG329" s="127"/>
      <c r="BH329" s="127"/>
      <c r="BI329" s="127"/>
      <c r="BJ329" s="127"/>
      <c r="BK329" s="127"/>
      <c r="BL329" s="127"/>
      <c r="BM329" s="127"/>
      <c r="BN329" s="127"/>
    </row>
    <row r="330" spans="1:66" s="142" customFormat="1" ht="15" x14ac:dyDescent="0.25">
      <c r="A330" s="191"/>
      <c r="B330" s="205"/>
      <c r="C330" s="315" t="s">
        <v>64</v>
      </c>
      <c r="D330" s="315"/>
      <c r="E330" s="315"/>
      <c r="F330" s="315"/>
      <c r="G330" s="315"/>
      <c r="H330" s="315"/>
      <c r="I330" s="315"/>
      <c r="J330" s="315"/>
      <c r="K330" s="315"/>
      <c r="L330" s="315"/>
      <c r="M330" s="315"/>
      <c r="N330" s="315"/>
      <c r="O330" s="315"/>
      <c r="P330" s="206"/>
      <c r="Q330" s="130"/>
      <c r="R330" s="130"/>
      <c r="S330"/>
      <c r="T330"/>
      <c r="U330"/>
      <c r="V330"/>
      <c r="W330"/>
      <c r="X330"/>
      <c r="Y330"/>
      <c r="Z330"/>
      <c r="AA330"/>
      <c r="AB330" s="127"/>
      <c r="AC330" s="127"/>
      <c r="AD330" s="127"/>
      <c r="AE330" s="127"/>
      <c r="AF330" s="127"/>
      <c r="AG330" s="127"/>
      <c r="AH330" s="127"/>
      <c r="AI330" s="127"/>
      <c r="AJ330" s="127"/>
      <c r="AK330" s="127"/>
      <c r="AL330" s="127"/>
      <c r="AM330" s="127"/>
      <c r="AN330" s="127"/>
      <c r="AO330" s="127"/>
      <c r="AP330" s="127"/>
      <c r="AQ330" s="127"/>
      <c r="AR330" s="127"/>
      <c r="AS330" s="127"/>
      <c r="AT330" s="127"/>
      <c r="AU330" s="127"/>
      <c r="AV330" s="127"/>
      <c r="AW330" s="127"/>
      <c r="AX330" s="127"/>
      <c r="AY330" s="127"/>
      <c r="AZ330" s="127"/>
      <c r="BA330" s="127"/>
      <c r="BB330" s="127"/>
      <c r="BC330" s="127"/>
      <c r="BD330" s="163" t="s">
        <v>64</v>
      </c>
      <c r="BE330" s="127"/>
      <c r="BF330" s="127"/>
      <c r="BG330" s="127"/>
      <c r="BH330" s="127"/>
      <c r="BI330" s="127"/>
      <c r="BJ330" s="127"/>
      <c r="BK330" s="127"/>
      <c r="BL330" s="127"/>
      <c r="BM330" s="127"/>
      <c r="BN330" s="127"/>
    </row>
    <row r="331" spans="1:66" s="142" customFormat="1" ht="15" x14ac:dyDescent="0.25">
      <c r="A331" s="191"/>
      <c r="B331" s="172"/>
      <c r="C331" s="314" t="s">
        <v>65</v>
      </c>
      <c r="D331" s="314"/>
      <c r="E331" s="314"/>
      <c r="F331" s="314"/>
      <c r="G331" s="314"/>
      <c r="H331" s="314"/>
      <c r="I331" s="314"/>
      <c r="J331" s="314"/>
      <c r="K331" s="314"/>
      <c r="L331" s="314"/>
      <c r="M331" s="314"/>
      <c r="N331" s="314"/>
      <c r="O331" s="314"/>
      <c r="P331" s="207">
        <v>630444.99</v>
      </c>
      <c r="Q331" s="130"/>
      <c r="R331" s="130"/>
      <c r="S331"/>
      <c r="T331"/>
      <c r="U331"/>
      <c r="V331"/>
      <c r="W331"/>
      <c r="X331"/>
      <c r="Y331"/>
      <c r="Z331"/>
      <c r="AA331"/>
      <c r="AB331" s="127"/>
      <c r="AC331" s="127"/>
      <c r="AD331" s="127"/>
      <c r="AE331" s="127"/>
      <c r="AF331" s="127"/>
      <c r="AG331" s="127"/>
      <c r="AH331" s="127"/>
      <c r="AI331" s="127"/>
      <c r="AJ331" s="127"/>
      <c r="AK331" s="127"/>
      <c r="AL331" s="127"/>
      <c r="AM331" s="127"/>
      <c r="AN331" s="127"/>
      <c r="AO331" s="127"/>
      <c r="AP331" s="127"/>
      <c r="AQ331" s="127"/>
      <c r="AR331" s="127"/>
      <c r="AS331" s="127"/>
      <c r="AT331" s="127"/>
      <c r="AU331" s="127"/>
      <c r="AV331" s="127"/>
      <c r="AW331" s="127"/>
      <c r="AX331" s="127"/>
      <c r="AY331" s="127"/>
      <c r="AZ331" s="127"/>
      <c r="BA331" s="127"/>
      <c r="BB331" s="127"/>
      <c r="BC331" s="127"/>
      <c r="BD331" s="163"/>
      <c r="BE331" s="173" t="s">
        <v>65</v>
      </c>
      <c r="BF331" s="127"/>
      <c r="BG331" s="127"/>
      <c r="BH331" s="127"/>
      <c r="BI331" s="127"/>
      <c r="BJ331" s="127"/>
      <c r="BK331" s="127"/>
      <c r="BL331" s="127"/>
      <c r="BM331" s="127"/>
      <c r="BN331" s="127"/>
    </row>
    <row r="332" spans="1:66" s="142" customFormat="1" ht="15" x14ac:dyDescent="0.25">
      <c r="A332" s="191"/>
      <c r="B332" s="172"/>
      <c r="C332" s="314" t="s">
        <v>53</v>
      </c>
      <c r="D332" s="314"/>
      <c r="E332" s="314"/>
      <c r="F332" s="314"/>
      <c r="G332" s="314"/>
      <c r="H332" s="314"/>
      <c r="I332" s="314"/>
      <c r="J332" s="314"/>
      <c r="K332" s="314"/>
      <c r="L332" s="314"/>
      <c r="M332" s="314"/>
      <c r="N332" s="314"/>
      <c r="O332" s="314"/>
      <c r="P332" s="208"/>
      <c r="Q332" s="130"/>
      <c r="R332" s="130"/>
      <c r="S332"/>
      <c r="T332"/>
      <c r="U332"/>
      <c r="V332"/>
      <c r="W332"/>
      <c r="X332"/>
      <c r="Y332"/>
      <c r="Z332"/>
      <c r="AA332"/>
      <c r="AB332" s="127"/>
      <c r="AC332" s="127"/>
      <c r="AD332" s="127"/>
      <c r="AE332" s="127"/>
      <c r="AF332" s="127"/>
      <c r="AG332" s="127"/>
      <c r="AH332" s="127"/>
      <c r="AI332" s="127"/>
      <c r="AJ332" s="127"/>
      <c r="AK332" s="127"/>
      <c r="AL332" s="127"/>
      <c r="AM332" s="127"/>
      <c r="AN332" s="127"/>
      <c r="AO332" s="127"/>
      <c r="AP332" s="127"/>
      <c r="AQ332" s="127"/>
      <c r="AR332" s="127"/>
      <c r="AS332" s="127"/>
      <c r="AT332" s="127"/>
      <c r="AU332" s="127"/>
      <c r="AV332" s="127"/>
      <c r="AW332" s="127"/>
      <c r="AX332" s="127"/>
      <c r="AY332" s="127"/>
      <c r="AZ332" s="127"/>
      <c r="BA332" s="127"/>
      <c r="BB332" s="127"/>
      <c r="BC332" s="127"/>
      <c r="BD332" s="163"/>
      <c r="BE332" s="173" t="s">
        <v>53</v>
      </c>
      <c r="BF332" s="127"/>
      <c r="BG332" s="127"/>
      <c r="BH332" s="127"/>
      <c r="BI332" s="127"/>
      <c r="BJ332" s="127"/>
      <c r="BK332" s="127"/>
      <c r="BL332" s="127"/>
      <c r="BM332" s="127"/>
      <c r="BN332" s="127"/>
    </row>
    <row r="333" spans="1:66" s="142" customFormat="1" ht="15" x14ac:dyDescent="0.25">
      <c r="A333" s="191"/>
      <c r="B333" s="172"/>
      <c r="C333" s="314" t="s">
        <v>54</v>
      </c>
      <c r="D333" s="314"/>
      <c r="E333" s="314"/>
      <c r="F333" s="314"/>
      <c r="G333" s="314"/>
      <c r="H333" s="314"/>
      <c r="I333" s="314"/>
      <c r="J333" s="314"/>
      <c r="K333" s="314"/>
      <c r="L333" s="314"/>
      <c r="M333" s="314"/>
      <c r="N333" s="314"/>
      <c r="O333" s="314"/>
      <c r="P333" s="207">
        <v>474286.25</v>
      </c>
      <c r="Q333" s="130"/>
      <c r="R333" s="130"/>
      <c r="S333"/>
      <c r="T333"/>
      <c r="U333"/>
      <c r="V333"/>
      <c r="W333"/>
      <c r="X333"/>
      <c r="Y333"/>
      <c r="Z333"/>
      <c r="AA333"/>
      <c r="AB333" s="127"/>
      <c r="AC333" s="127"/>
      <c r="AD333" s="127"/>
      <c r="AE333" s="127"/>
      <c r="AF333" s="127"/>
      <c r="AG333" s="127"/>
      <c r="AH333" s="127"/>
      <c r="AI333" s="127"/>
      <c r="AJ333" s="127"/>
      <c r="AK333" s="127"/>
      <c r="AL333" s="127"/>
      <c r="AM333" s="127"/>
      <c r="AN333" s="127"/>
      <c r="AO333" s="127"/>
      <c r="AP333" s="127"/>
      <c r="AQ333" s="127"/>
      <c r="AR333" s="127"/>
      <c r="AS333" s="127"/>
      <c r="AT333" s="127"/>
      <c r="AU333" s="127"/>
      <c r="AV333" s="127"/>
      <c r="AW333" s="127"/>
      <c r="AX333" s="127"/>
      <c r="AY333" s="127"/>
      <c r="AZ333" s="127"/>
      <c r="BA333" s="127"/>
      <c r="BB333" s="127"/>
      <c r="BC333" s="127"/>
      <c r="BD333" s="163"/>
      <c r="BE333" s="173" t="s">
        <v>54</v>
      </c>
      <c r="BF333" s="127"/>
      <c r="BG333" s="127"/>
      <c r="BH333" s="127"/>
      <c r="BI333" s="127"/>
      <c r="BJ333" s="127"/>
      <c r="BK333" s="127"/>
      <c r="BL333" s="127"/>
      <c r="BM333" s="127"/>
      <c r="BN333" s="127"/>
    </row>
    <row r="334" spans="1:66" s="142" customFormat="1" ht="15" x14ac:dyDescent="0.25">
      <c r="A334" s="191"/>
      <c r="B334" s="172"/>
      <c r="C334" s="314" t="s">
        <v>55</v>
      </c>
      <c r="D334" s="314"/>
      <c r="E334" s="314"/>
      <c r="F334" s="314"/>
      <c r="G334" s="314"/>
      <c r="H334" s="314"/>
      <c r="I334" s="314"/>
      <c r="J334" s="314"/>
      <c r="K334" s="314"/>
      <c r="L334" s="314"/>
      <c r="M334" s="314"/>
      <c r="N334" s="314"/>
      <c r="O334" s="314"/>
      <c r="P334" s="207">
        <v>44678.53</v>
      </c>
      <c r="Q334" s="130"/>
      <c r="R334" s="130"/>
      <c r="S334"/>
      <c r="T334"/>
      <c r="U334"/>
      <c r="V334"/>
      <c r="W334"/>
      <c r="X334"/>
      <c r="Y334"/>
      <c r="Z334"/>
      <c r="AA334"/>
      <c r="AB334" s="127"/>
      <c r="AC334" s="127"/>
      <c r="AD334" s="127"/>
      <c r="AE334" s="127"/>
      <c r="AF334" s="127"/>
      <c r="AG334" s="127"/>
      <c r="AH334" s="127"/>
      <c r="AI334" s="127"/>
      <c r="AJ334" s="127"/>
      <c r="AK334" s="127"/>
      <c r="AL334" s="127"/>
      <c r="AM334" s="127"/>
      <c r="AN334" s="127"/>
      <c r="AO334" s="127"/>
      <c r="AP334" s="127"/>
      <c r="AQ334" s="127"/>
      <c r="AR334" s="127"/>
      <c r="AS334" s="127"/>
      <c r="AT334" s="127"/>
      <c r="AU334" s="127"/>
      <c r="AV334" s="127"/>
      <c r="AW334" s="127"/>
      <c r="AX334" s="127"/>
      <c r="AY334" s="127"/>
      <c r="AZ334" s="127"/>
      <c r="BA334" s="127"/>
      <c r="BB334" s="127"/>
      <c r="BC334" s="127"/>
      <c r="BD334" s="163"/>
      <c r="BE334" s="173" t="s">
        <v>55</v>
      </c>
      <c r="BF334" s="127"/>
      <c r="BG334" s="127"/>
      <c r="BH334" s="127"/>
      <c r="BI334" s="127"/>
      <c r="BJ334" s="127"/>
      <c r="BK334" s="127"/>
      <c r="BL334" s="127"/>
      <c r="BM334" s="127"/>
      <c r="BN334" s="127"/>
    </row>
    <row r="335" spans="1:66" s="142" customFormat="1" ht="15" x14ac:dyDescent="0.25">
      <c r="A335" s="191"/>
      <c r="B335" s="172"/>
      <c r="C335" s="314" t="s">
        <v>56</v>
      </c>
      <c r="D335" s="314"/>
      <c r="E335" s="314"/>
      <c r="F335" s="314"/>
      <c r="G335" s="314"/>
      <c r="H335" s="314"/>
      <c r="I335" s="314"/>
      <c r="J335" s="314"/>
      <c r="K335" s="314"/>
      <c r="L335" s="314"/>
      <c r="M335" s="314"/>
      <c r="N335" s="314"/>
      <c r="O335" s="314"/>
      <c r="P335" s="207">
        <v>15686.99</v>
      </c>
      <c r="Q335" s="130"/>
      <c r="R335" s="130"/>
      <c r="S335"/>
      <c r="T335"/>
      <c r="U335"/>
      <c r="V335"/>
      <c r="W335"/>
      <c r="X335"/>
      <c r="Y335"/>
      <c r="Z335"/>
      <c r="AA335"/>
      <c r="AB335" s="127"/>
      <c r="AC335" s="127"/>
      <c r="AD335" s="127"/>
      <c r="AE335" s="127"/>
      <c r="AF335" s="127"/>
      <c r="AG335" s="127"/>
      <c r="AH335" s="127"/>
      <c r="AI335" s="127"/>
      <c r="AJ335" s="127"/>
      <c r="AK335" s="127"/>
      <c r="AL335" s="127"/>
      <c r="AM335" s="127"/>
      <c r="AN335" s="127"/>
      <c r="AO335" s="127"/>
      <c r="AP335" s="127"/>
      <c r="AQ335" s="127"/>
      <c r="AR335" s="127"/>
      <c r="AS335" s="127"/>
      <c r="AT335" s="127"/>
      <c r="AU335" s="127"/>
      <c r="AV335" s="127"/>
      <c r="AW335" s="127"/>
      <c r="AX335" s="127"/>
      <c r="AY335" s="127"/>
      <c r="AZ335" s="127"/>
      <c r="BA335" s="127"/>
      <c r="BB335" s="127"/>
      <c r="BC335" s="127"/>
      <c r="BD335" s="163"/>
      <c r="BE335" s="173" t="s">
        <v>56</v>
      </c>
      <c r="BF335" s="127"/>
      <c r="BG335" s="127"/>
      <c r="BH335" s="127"/>
      <c r="BI335" s="127"/>
      <c r="BJ335" s="127"/>
      <c r="BK335" s="127"/>
      <c r="BL335" s="127"/>
      <c r="BM335" s="127"/>
      <c r="BN335" s="127"/>
    </row>
    <row r="336" spans="1:66" s="142" customFormat="1" ht="15" x14ac:dyDescent="0.25">
      <c r="A336" s="191"/>
      <c r="B336" s="172"/>
      <c r="C336" s="314" t="s">
        <v>63</v>
      </c>
      <c r="D336" s="314"/>
      <c r="E336" s="314"/>
      <c r="F336" s="314"/>
      <c r="G336" s="314"/>
      <c r="H336" s="314"/>
      <c r="I336" s="314"/>
      <c r="J336" s="314"/>
      <c r="K336" s="314"/>
      <c r="L336" s="314"/>
      <c r="M336" s="314"/>
      <c r="N336" s="314"/>
      <c r="O336" s="314"/>
      <c r="P336" s="207">
        <v>95793.22</v>
      </c>
      <c r="Q336" s="130"/>
      <c r="R336" s="130"/>
      <c r="S336"/>
      <c r="T336"/>
      <c r="U336"/>
      <c r="V336"/>
      <c r="W336"/>
      <c r="X336"/>
      <c r="Y336"/>
      <c r="Z336"/>
      <c r="AA336"/>
      <c r="AB336" s="127"/>
      <c r="AC336" s="127"/>
      <c r="AD336" s="127"/>
      <c r="AE336" s="127"/>
      <c r="AF336" s="127"/>
      <c r="AG336" s="127"/>
      <c r="AH336" s="127"/>
      <c r="AI336" s="127"/>
      <c r="AJ336" s="127"/>
      <c r="AK336" s="127"/>
      <c r="AL336" s="127"/>
      <c r="AM336" s="127"/>
      <c r="AN336" s="127"/>
      <c r="AO336" s="127"/>
      <c r="AP336" s="127"/>
      <c r="AQ336" s="127"/>
      <c r="AR336" s="127"/>
      <c r="AS336" s="127"/>
      <c r="AT336" s="127"/>
      <c r="AU336" s="127"/>
      <c r="AV336" s="127"/>
      <c r="AW336" s="127"/>
      <c r="AX336" s="127"/>
      <c r="AY336" s="127"/>
      <c r="AZ336" s="127"/>
      <c r="BA336" s="127"/>
      <c r="BB336" s="127"/>
      <c r="BC336" s="127"/>
      <c r="BD336" s="163"/>
      <c r="BE336" s="173" t="s">
        <v>63</v>
      </c>
      <c r="BF336" s="127"/>
      <c r="BG336" s="127"/>
      <c r="BH336" s="127"/>
      <c r="BI336" s="127"/>
      <c r="BJ336" s="127"/>
      <c r="BK336" s="127"/>
      <c r="BL336" s="127"/>
      <c r="BM336" s="127"/>
      <c r="BN336" s="127"/>
    </row>
    <row r="337" spans="1:66" s="142" customFormat="1" ht="15" x14ac:dyDescent="0.25">
      <c r="A337" s="191"/>
      <c r="B337" s="172"/>
      <c r="C337" s="314" t="s">
        <v>123</v>
      </c>
      <c r="D337" s="314"/>
      <c r="E337" s="314"/>
      <c r="F337" s="314"/>
      <c r="G337" s="314"/>
      <c r="H337" s="314"/>
      <c r="I337" s="314"/>
      <c r="J337" s="314"/>
      <c r="K337" s="314"/>
      <c r="L337" s="314"/>
      <c r="M337" s="314"/>
      <c r="N337" s="314"/>
      <c r="O337" s="314"/>
      <c r="P337" s="207">
        <v>1339440.6000000001</v>
      </c>
      <c r="Q337" s="130"/>
      <c r="R337" s="130"/>
      <c r="S337" s="222"/>
      <c r="T337"/>
      <c r="U337"/>
      <c r="V337"/>
      <c r="W337"/>
      <c r="X337"/>
      <c r="Y337"/>
      <c r="Z337"/>
      <c r="AA337"/>
      <c r="AB337" s="127"/>
      <c r="AC337" s="127"/>
      <c r="AD337" s="127"/>
      <c r="AE337" s="127"/>
      <c r="AF337" s="127"/>
      <c r="AG337" s="127"/>
      <c r="AH337" s="127"/>
      <c r="AI337" s="127"/>
      <c r="AJ337" s="127"/>
      <c r="AK337" s="127"/>
      <c r="AL337" s="127"/>
      <c r="AM337" s="127"/>
      <c r="AN337" s="127"/>
      <c r="AO337" s="127"/>
      <c r="AP337" s="127"/>
      <c r="AQ337" s="127"/>
      <c r="AR337" s="127"/>
      <c r="AS337" s="127"/>
      <c r="AT337" s="127"/>
      <c r="AU337" s="127"/>
      <c r="AV337" s="127"/>
      <c r="AW337" s="127"/>
      <c r="AX337" s="127"/>
      <c r="AY337" s="127"/>
      <c r="AZ337" s="127"/>
      <c r="BA337" s="127"/>
      <c r="BB337" s="127"/>
      <c r="BC337" s="127"/>
      <c r="BD337" s="163"/>
      <c r="BE337" s="173" t="s">
        <v>123</v>
      </c>
      <c r="BF337" s="127"/>
      <c r="BG337" s="127"/>
      <c r="BH337" s="127"/>
      <c r="BI337" s="127"/>
      <c r="BJ337" s="127"/>
      <c r="BK337" s="127"/>
      <c r="BL337" s="127"/>
      <c r="BM337" s="127"/>
      <c r="BN337" s="127"/>
    </row>
    <row r="338" spans="1:66" s="142" customFormat="1" ht="15" x14ac:dyDescent="0.25">
      <c r="A338" s="191"/>
      <c r="B338" s="172"/>
      <c r="C338" s="314" t="s">
        <v>53</v>
      </c>
      <c r="D338" s="314"/>
      <c r="E338" s="314"/>
      <c r="F338" s="314"/>
      <c r="G338" s="314"/>
      <c r="H338" s="314"/>
      <c r="I338" s="314"/>
      <c r="J338" s="314"/>
      <c r="K338" s="314"/>
      <c r="L338" s="314"/>
      <c r="M338" s="314"/>
      <c r="N338" s="314"/>
      <c r="O338" s="314"/>
      <c r="P338" s="208"/>
      <c r="Q338" s="130"/>
      <c r="R338" s="130"/>
      <c r="S338"/>
      <c r="T338"/>
      <c r="U338"/>
      <c r="V338"/>
      <c r="W338"/>
      <c r="X338"/>
      <c r="Y338"/>
      <c r="Z338"/>
      <c r="AA338"/>
      <c r="AB338" s="127"/>
      <c r="AC338" s="127"/>
      <c r="AD338" s="127"/>
      <c r="AE338" s="127"/>
      <c r="AF338" s="127"/>
      <c r="AG338" s="127"/>
      <c r="AH338" s="127"/>
      <c r="AI338" s="127"/>
      <c r="AJ338" s="127"/>
      <c r="AK338" s="127"/>
      <c r="AL338" s="127"/>
      <c r="AM338" s="127"/>
      <c r="AN338" s="127"/>
      <c r="AO338" s="127"/>
      <c r="AP338" s="127"/>
      <c r="AQ338" s="127"/>
      <c r="AR338" s="127"/>
      <c r="AS338" s="127"/>
      <c r="AT338" s="127"/>
      <c r="AU338" s="127"/>
      <c r="AV338" s="127"/>
      <c r="AW338" s="127"/>
      <c r="AX338" s="127"/>
      <c r="AY338" s="127"/>
      <c r="AZ338" s="127"/>
      <c r="BA338" s="127"/>
      <c r="BB338" s="127"/>
      <c r="BC338" s="127"/>
      <c r="BD338" s="163"/>
      <c r="BE338" s="173" t="s">
        <v>53</v>
      </c>
      <c r="BF338" s="127"/>
      <c r="BG338" s="127"/>
      <c r="BH338" s="127"/>
      <c r="BI338" s="127"/>
      <c r="BJ338" s="127"/>
      <c r="BK338" s="127"/>
      <c r="BL338" s="127"/>
      <c r="BM338" s="127"/>
      <c r="BN338" s="127"/>
    </row>
    <row r="339" spans="1:66" s="142" customFormat="1" ht="15" x14ac:dyDescent="0.25">
      <c r="A339" s="191"/>
      <c r="B339" s="172"/>
      <c r="C339" s="314" t="s">
        <v>122</v>
      </c>
      <c r="D339" s="314"/>
      <c r="E339" s="314"/>
      <c r="F339" s="314"/>
      <c r="G339" s="314"/>
      <c r="H339" s="314"/>
      <c r="I339" s="314"/>
      <c r="J339" s="314"/>
      <c r="K339" s="314"/>
      <c r="L339" s="314"/>
      <c r="M339" s="314"/>
      <c r="N339" s="314"/>
      <c r="O339" s="314"/>
      <c r="P339" s="207">
        <v>474286.25</v>
      </c>
      <c r="Q339" s="130"/>
      <c r="R339" s="130"/>
      <c r="S339"/>
      <c r="T339"/>
      <c r="U339"/>
      <c r="V339"/>
      <c r="W339"/>
      <c r="X339"/>
      <c r="Y339"/>
      <c r="Z339"/>
      <c r="AA339"/>
      <c r="AB339" s="127"/>
      <c r="AC339" s="127"/>
      <c r="AD339" s="127"/>
      <c r="AE339" s="127"/>
      <c r="AF339" s="127"/>
      <c r="AG339" s="127"/>
      <c r="AH339" s="127"/>
      <c r="AI339" s="127"/>
      <c r="AJ339" s="127"/>
      <c r="AK339" s="127"/>
      <c r="AL339" s="127"/>
      <c r="AM339" s="127"/>
      <c r="AN339" s="127"/>
      <c r="AO339" s="127"/>
      <c r="AP339" s="127"/>
      <c r="AQ339" s="127"/>
      <c r="AR339" s="127"/>
      <c r="AS339" s="127"/>
      <c r="AT339" s="127"/>
      <c r="AU339" s="127"/>
      <c r="AV339" s="127"/>
      <c r="AW339" s="127"/>
      <c r="AX339" s="127"/>
      <c r="AY339" s="127"/>
      <c r="AZ339" s="127"/>
      <c r="BA339" s="127"/>
      <c r="BB339" s="127"/>
      <c r="BC339" s="127"/>
      <c r="BD339" s="163"/>
      <c r="BE339" s="173" t="s">
        <v>122</v>
      </c>
      <c r="BF339" s="127"/>
      <c r="BG339" s="127"/>
      <c r="BH339" s="127"/>
      <c r="BI339" s="127"/>
      <c r="BJ339" s="127"/>
      <c r="BK339" s="127"/>
      <c r="BL339" s="127"/>
      <c r="BM339" s="127"/>
      <c r="BN339" s="127"/>
    </row>
    <row r="340" spans="1:66" s="142" customFormat="1" ht="15" x14ac:dyDescent="0.25">
      <c r="A340" s="191"/>
      <c r="B340" s="172"/>
      <c r="C340" s="314" t="s">
        <v>121</v>
      </c>
      <c r="D340" s="314"/>
      <c r="E340" s="314"/>
      <c r="F340" s="314"/>
      <c r="G340" s="314"/>
      <c r="H340" s="314"/>
      <c r="I340" s="314"/>
      <c r="J340" s="314"/>
      <c r="K340" s="314"/>
      <c r="L340" s="314"/>
      <c r="M340" s="314"/>
      <c r="N340" s="314"/>
      <c r="O340" s="314"/>
      <c r="P340" s="207">
        <v>44678.53</v>
      </c>
      <c r="Q340" s="130"/>
      <c r="R340" s="130"/>
      <c r="S340"/>
      <c r="T340"/>
      <c r="U340"/>
      <c r="V340"/>
      <c r="W340"/>
      <c r="X340"/>
      <c r="Y340"/>
      <c r="Z340"/>
      <c r="AA340"/>
      <c r="AB340" s="127"/>
      <c r="AC340" s="127"/>
      <c r="AD340" s="127"/>
      <c r="AE340" s="127"/>
      <c r="AF340" s="127"/>
      <c r="AG340" s="127"/>
      <c r="AH340" s="127"/>
      <c r="AI340" s="127"/>
      <c r="AJ340" s="127"/>
      <c r="AK340" s="127"/>
      <c r="AL340" s="127"/>
      <c r="AM340" s="127"/>
      <c r="AN340" s="127"/>
      <c r="AO340" s="127"/>
      <c r="AP340" s="127"/>
      <c r="AQ340" s="127"/>
      <c r="AR340" s="127"/>
      <c r="AS340" s="127"/>
      <c r="AT340" s="127"/>
      <c r="AU340" s="127"/>
      <c r="AV340" s="127"/>
      <c r="AW340" s="127"/>
      <c r="AX340" s="127"/>
      <c r="AY340" s="127"/>
      <c r="AZ340" s="127"/>
      <c r="BA340" s="127"/>
      <c r="BB340" s="127"/>
      <c r="BC340" s="127"/>
      <c r="BD340" s="163"/>
      <c r="BE340" s="173" t="s">
        <v>121</v>
      </c>
      <c r="BF340" s="127"/>
      <c r="BG340" s="127"/>
      <c r="BH340" s="127"/>
      <c r="BI340" s="127"/>
      <c r="BJ340" s="127"/>
      <c r="BK340" s="127"/>
      <c r="BL340" s="127"/>
      <c r="BM340" s="127"/>
      <c r="BN340" s="127"/>
    </row>
    <row r="341" spans="1:66" s="142" customFormat="1" ht="15" x14ac:dyDescent="0.25">
      <c r="A341" s="191"/>
      <c r="B341" s="172"/>
      <c r="C341" s="314" t="s">
        <v>120</v>
      </c>
      <c r="D341" s="314"/>
      <c r="E341" s="314"/>
      <c r="F341" s="314"/>
      <c r="G341" s="314"/>
      <c r="H341" s="314"/>
      <c r="I341" s="314"/>
      <c r="J341" s="314"/>
      <c r="K341" s="314"/>
      <c r="L341" s="314"/>
      <c r="M341" s="314"/>
      <c r="N341" s="314"/>
      <c r="O341" s="314"/>
      <c r="P341" s="207">
        <v>15686.99</v>
      </c>
      <c r="Q341" s="130"/>
      <c r="R341" s="130"/>
      <c r="S341"/>
      <c r="T341"/>
      <c r="U341"/>
      <c r="V341"/>
      <c r="W341"/>
      <c r="X341"/>
      <c r="Y341"/>
      <c r="Z341"/>
      <c r="AA341"/>
      <c r="AB341" s="127"/>
      <c r="AC341" s="127"/>
      <c r="AD341" s="127"/>
      <c r="AE341" s="127"/>
      <c r="AF341" s="127"/>
      <c r="AG341" s="127"/>
      <c r="AH341" s="127"/>
      <c r="AI341" s="127"/>
      <c r="AJ341" s="127"/>
      <c r="AK341" s="127"/>
      <c r="AL341" s="127"/>
      <c r="AM341" s="127"/>
      <c r="AN341" s="127"/>
      <c r="AO341" s="127"/>
      <c r="AP341" s="127"/>
      <c r="AQ341" s="127"/>
      <c r="AR341" s="127"/>
      <c r="AS341" s="127"/>
      <c r="AT341" s="127"/>
      <c r="AU341" s="127"/>
      <c r="AV341" s="127"/>
      <c r="AW341" s="127"/>
      <c r="AX341" s="127"/>
      <c r="AY341" s="127"/>
      <c r="AZ341" s="127"/>
      <c r="BA341" s="127"/>
      <c r="BB341" s="127"/>
      <c r="BC341" s="127"/>
      <c r="BD341" s="163"/>
      <c r="BE341" s="173" t="s">
        <v>120</v>
      </c>
      <c r="BF341" s="127"/>
      <c r="BG341" s="127"/>
      <c r="BH341" s="127"/>
      <c r="BI341" s="127"/>
      <c r="BJ341" s="127"/>
      <c r="BK341" s="127"/>
      <c r="BL341" s="127"/>
      <c r="BM341" s="127"/>
      <c r="BN341" s="127"/>
    </row>
    <row r="342" spans="1:66" s="142" customFormat="1" ht="15" x14ac:dyDescent="0.25">
      <c r="A342" s="191"/>
      <c r="B342" s="172"/>
      <c r="C342" s="314" t="s">
        <v>119</v>
      </c>
      <c r="D342" s="314"/>
      <c r="E342" s="314"/>
      <c r="F342" s="314"/>
      <c r="G342" s="314"/>
      <c r="H342" s="314"/>
      <c r="I342" s="314"/>
      <c r="J342" s="314"/>
      <c r="K342" s="314"/>
      <c r="L342" s="314"/>
      <c r="M342" s="314"/>
      <c r="N342" s="314"/>
      <c r="O342" s="314"/>
      <c r="P342" s="207">
        <v>95793.22</v>
      </c>
      <c r="Q342" s="130"/>
      <c r="R342" s="130"/>
      <c r="S342"/>
      <c r="T342"/>
      <c r="U342"/>
      <c r="V342"/>
      <c r="W342"/>
      <c r="X342"/>
      <c r="Y342"/>
      <c r="Z342"/>
      <c r="AA342"/>
      <c r="AB342" s="127"/>
      <c r="AC342" s="127"/>
      <c r="AD342" s="127"/>
      <c r="AE342" s="127"/>
      <c r="AF342" s="127"/>
      <c r="AG342" s="127"/>
      <c r="AH342" s="127"/>
      <c r="AI342" s="127"/>
      <c r="AJ342" s="127"/>
      <c r="AK342" s="127"/>
      <c r="AL342" s="127"/>
      <c r="AM342" s="127"/>
      <c r="AN342" s="127"/>
      <c r="AO342" s="127"/>
      <c r="AP342" s="127"/>
      <c r="AQ342" s="127"/>
      <c r="AR342" s="127"/>
      <c r="AS342" s="127"/>
      <c r="AT342" s="127"/>
      <c r="AU342" s="127"/>
      <c r="AV342" s="127"/>
      <c r="AW342" s="127"/>
      <c r="AX342" s="127"/>
      <c r="AY342" s="127"/>
      <c r="AZ342" s="127"/>
      <c r="BA342" s="127"/>
      <c r="BB342" s="127"/>
      <c r="BC342" s="127"/>
      <c r="BD342" s="163"/>
      <c r="BE342" s="173" t="s">
        <v>119</v>
      </c>
      <c r="BF342" s="127"/>
      <c r="BG342" s="127"/>
      <c r="BH342" s="127"/>
      <c r="BI342" s="127"/>
      <c r="BJ342" s="127"/>
      <c r="BK342" s="127"/>
      <c r="BL342" s="127"/>
      <c r="BM342" s="127"/>
      <c r="BN342" s="127"/>
    </row>
    <row r="343" spans="1:66" s="142" customFormat="1" ht="15" x14ac:dyDescent="0.25">
      <c r="A343" s="191"/>
      <c r="B343" s="172"/>
      <c r="C343" s="314" t="s">
        <v>118</v>
      </c>
      <c r="D343" s="314"/>
      <c r="E343" s="314"/>
      <c r="F343" s="314"/>
      <c r="G343" s="314"/>
      <c r="H343" s="314"/>
      <c r="I343" s="314"/>
      <c r="J343" s="314"/>
      <c r="K343" s="314"/>
      <c r="L343" s="314"/>
      <c r="M343" s="314"/>
      <c r="N343" s="314"/>
      <c r="O343" s="314"/>
      <c r="P343" s="207">
        <v>458739.24</v>
      </c>
      <c r="Q343" s="130"/>
      <c r="R343" s="130"/>
      <c r="S343"/>
      <c r="T343"/>
      <c r="U343"/>
      <c r="V343"/>
      <c r="W343"/>
      <c r="X343"/>
      <c r="Y343"/>
      <c r="Z343"/>
      <c r="AA343"/>
      <c r="AB343" s="127"/>
      <c r="AC343" s="127"/>
      <c r="AD343" s="127"/>
      <c r="AE343" s="127"/>
      <c r="AF343" s="127"/>
      <c r="AG343" s="127"/>
      <c r="AH343" s="127"/>
      <c r="AI343" s="127"/>
      <c r="AJ343" s="127"/>
      <c r="AK343" s="127"/>
      <c r="AL343" s="127"/>
      <c r="AM343" s="127"/>
      <c r="AN343" s="127"/>
      <c r="AO343" s="127"/>
      <c r="AP343" s="127"/>
      <c r="AQ343" s="127"/>
      <c r="AR343" s="127"/>
      <c r="AS343" s="127"/>
      <c r="AT343" s="127"/>
      <c r="AU343" s="127"/>
      <c r="AV343" s="127"/>
      <c r="AW343" s="127"/>
      <c r="AX343" s="127"/>
      <c r="AY343" s="127"/>
      <c r="AZ343" s="127"/>
      <c r="BA343" s="127"/>
      <c r="BB343" s="127"/>
      <c r="BC343" s="127"/>
      <c r="BD343" s="163"/>
      <c r="BE343" s="173" t="s">
        <v>118</v>
      </c>
      <c r="BF343" s="127"/>
      <c r="BG343" s="127"/>
      <c r="BH343" s="127"/>
      <c r="BI343" s="127"/>
      <c r="BJ343" s="127"/>
      <c r="BK343" s="127"/>
      <c r="BL343" s="127"/>
      <c r="BM343" s="127"/>
      <c r="BN343" s="127"/>
    </row>
    <row r="344" spans="1:66" s="142" customFormat="1" ht="15" x14ac:dyDescent="0.25">
      <c r="A344" s="191"/>
      <c r="B344" s="172"/>
      <c r="C344" s="314" t="s">
        <v>117</v>
      </c>
      <c r="D344" s="314"/>
      <c r="E344" s="314"/>
      <c r="F344" s="314"/>
      <c r="G344" s="314"/>
      <c r="H344" s="314"/>
      <c r="I344" s="314"/>
      <c r="J344" s="314"/>
      <c r="K344" s="314"/>
      <c r="L344" s="314"/>
      <c r="M344" s="314"/>
      <c r="N344" s="314"/>
      <c r="O344" s="314"/>
      <c r="P344" s="207">
        <v>250256.37</v>
      </c>
      <c r="Q344" s="130"/>
      <c r="R344" s="130"/>
      <c r="S344"/>
      <c r="T344"/>
      <c r="U344"/>
      <c r="V344"/>
      <c r="W344"/>
      <c r="X344"/>
      <c r="Y344"/>
      <c r="Z344"/>
      <c r="AA344"/>
      <c r="AB344" s="127"/>
      <c r="AC344" s="127"/>
      <c r="AD344" s="127"/>
      <c r="AE344" s="127"/>
      <c r="AF344" s="127"/>
      <c r="AG344" s="127"/>
      <c r="AH344" s="127"/>
      <c r="AI344" s="127"/>
      <c r="AJ344" s="127"/>
      <c r="AK344" s="127"/>
      <c r="AL344" s="127"/>
      <c r="AM344" s="127"/>
      <c r="AN344" s="127"/>
      <c r="AO344" s="127"/>
      <c r="AP344" s="127"/>
      <c r="AQ344" s="127"/>
      <c r="AR344" s="127"/>
      <c r="AS344" s="127"/>
      <c r="AT344" s="127"/>
      <c r="AU344" s="127"/>
      <c r="AV344" s="127"/>
      <c r="AW344" s="127"/>
      <c r="AX344" s="127"/>
      <c r="AY344" s="127"/>
      <c r="AZ344" s="127"/>
      <c r="BA344" s="127"/>
      <c r="BB344" s="127"/>
      <c r="BC344" s="127"/>
      <c r="BD344" s="163"/>
      <c r="BE344" s="173" t="s">
        <v>117</v>
      </c>
      <c r="BF344" s="127"/>
      <c r="BG344" s="127"/>
      <c r="BH344" s="127"/>
      <c r="BI344" s="127"/>
      <c r="BJ344" s="127"/>
      <c r="BK344" s="127"/>
      <c r="BL344" s="127"/>
      <c r="BM344" s="127"/>
      <c r="BN344" s="127"/>
    </row>
    <row r="345" spans="1:66" s="142" customFormat="1" ht="15" x14ac:dyDescent="0.25">
      <c r="A345" s="191"/>
      <c r="B345" s="172"/>
      <c r="C345" s="314" t="s">
        <v>169</v>
      </c>
      <c r="D345" s="314"/>
      <c r="E345" s="314"/>
      <c r="F345" s="314"/>
      <c r="G345" s="314"/>
      <c r="H345" s="314"/>
      <c r="I345" s="314"/>
      <c r="J345" s="314"/>
      <c r="K345" s="314"/>
      <c r="L345" s="314"/>
      <c r="M345" s="314"/>
      <c r="N345" s="314"/>
      <c r="O345" s="314"/>
      <c r="P345" s="207">
        <v>2574685.21</v>
      </c>
      <c r="Q345" s="130"/>
      <c r="R345" s="130"/>
      <c r="S345"/>
      <c r="T345"/>
      <c r="U345"/>
      <c r="V345"/>
      <c r="W345"/>
      <c r="X345"/>
      <c r="Y345"/>
      <c r="Z345"/>
      <c r="AA345"/>
      <c r="AB345" s="127"/>
      <c r="AC345" s="127"/>
      <c r="AD345" s="127"/>
      <c r="AE345" s="127"/>
      <c r="AF345" s="127"/>
      <c r="AG345" s="127"/>
      <c r="AH345" s="127"/>
      <c r="AI345" s="127"/>
      <c r="AJ345" s="127"/>
      <c r="AK345" s="127"/>
      <c r="AL345" s="127"/>
      <c r="AM345" s="127"/>
      <c r="AN345" s="127"/>
      <c r="AO345" s="127"/>
      <c r="AP345" s="127"/>
      <c r="AQ345" s="127"/>
      <c r="AR345" s="127"/>
      <c r="AS345" s="127"/>
      <c r="AT345" s="127"/>
      <c r="AU345" s="127"/>
      <c r="AV345" s="127"/>
      <c r="AW345" s="127"/>
      <c r="AX345" s="127"/>
      <c r="AY345" s="127"/>
      <c r="AZ345" s="127"/>
      <c r="BA345" s="127"/>
      <c r="BB345" s="127"/>
      <c r="BC345" s="127"/>
      <c r="BD345" s="163"/>
      <c r="BE345" s="173" t="s">
        <v>169</v>
      </c>
      <c r="BF345" s="127"/>
      <c r="BG345" s="127"/>
      <c r="BH345" s="127"/>
      <c r="BI345" s="127"/>
      <c r="BJ345" s="127"/>
      <c r="BK345" s="127"/>
      <c r="BL345" s="127"/>
      <c r="BM345" s="127"/>
      <c r="BN345" s="127"/>
    </row>
    <row r="346" spans="1:66" s="142" customFormat="1" ht="15" x14ac:dyDescent="0.25">
      <c r="A346" s="191"/>
      <c r="B346" s="205"/>
      <c r="C346" s="315" t="s">
        <v>393</v>
      </c>
      <c r="D346" s="315"/>
      <c r="E346" s="315"/>
      <c r="F346" s="315"/>
      <c r="G346" s="315"/>
      <c r="H346" s="315"/>
      <c r="I346" s="315"/>
      <c r="J346" s="315"/>
      <c r="K346" s="315"/>
      <c r="L346" s="315"/>
      <c r="M346" s="315"/>
      <c r="N346" s="315"/>
      <c r="O346" s="315"/>
      <c r="P346" s="210">
        <v>3914125.81</v>
      </c>
      <c r="Q346" s="130"/>
      <c r="R346" s="130"/>
      <c r="S346" s="222"/>
      <c r="T346"/>
      <c r="U346"/>
      <c r="V346"/>
      <c r="W346"/>
      <c r="X346"/>
      <c r="Y346"/>
      <c r="Z346"/>
      <c r="AA346"/>
      <c r="AB346" s="127"/>
      <c r="AC346" s="127"/>
      <c r="AD346" s="127"/>
      <c r="AE346" s="127"/>
      <c r="AF346" s="127"/>
      <c r="AG346" s="127"/>
      <c r="AH346" s="127"/>
      <c r="AI346" s="127"/>
      <c r="AJ346" s="127"/>
      <c r="AK346" s="127"/>
      <c r="AL346" s="127"/>
      <c r="AM346" s="127"/>
      <c r="AN346" s="127"/>
      <c r="AO346" s="127"/>
      <c r="AP346" s="127"/>
      <c r="AQ346" s="127"/>
      <c r="AR346" s="127"/>
      <c r="AS346" s="127"/>
      <c r="AT346" s="127"/>
      <c r="AU346" s="127"/>
      <c r="AV346" s="127"/>
      <c r="AW346" s="127"/>
      <c r="AX346" s="127"/>
      <c r="AY346" s="127"/>
      <c r="AZ346" s="127"/>
      <c r="BA346" s="127"/>
      <c r="BB346" s="127"/>
      <c r="BC346" s="127"/>
      <c r="BD346" s="163"/>
      <c r="BE346" s="173"/>
      <c r="BF346" s="163" t="s">
        <v>393</v>
      </c>
      <c r="BG346" s="127"/>
      <c r="BH346" s="127"/>
      <c r="BI346" s="127"/>
      <c r="BJ346" s="127"/>
      <c r="BK346" s="127"/>
      <c r="BL346" s="127"/>
      <c r="BM346" s="127"/>
      <c r="BN346" s="127"/>
    </row>
    <row r="347" spans="1:66" s="142" customFormat="1" ht="15" x14ac:dyDescent="0.25">
      <c r="A347" s="191"/>
      <c r="B347" s="172"/>
      <c r="C347" s="314" t="s">
        <v>66</v>
      </c>
      <c r="D347" s="314"/>
      <c r="E347" s="314"/>
      <c r="F347" s="314"/>
      <c r="G347" s="314"/>
      <c r="H347" s="314"/>
      <c r="I347" s="314"/>
      <c r="J347" s="314"/>
      <c r="K347" s="314"/>
      <c r="L347" s="314"/>
      <c r="M347" s="314"/>
      <c r="N347" s="314"/>
      <c r="O347" s="314"/>
      <c r="P347" s="207">
        <v>489973.24</v>
      </c>
      <c r="Q347" s="130"/>
      <c r="R347" s="130"/>
      <c r="S347"/>
      <c r="T347"/>
      <c r="U347"/>
      <c r="V347"/>
      <c r="W347"/>
      <c r="X347"/>
      <c r="Y347"/>
      <c r="Z347"/>
      <c r="AA347"/>
      <c r="AB347" s="127"/>
      <c r="AC347" s="127"/>
      <c r="AD347" s="127"/>
      <c r="AE347" s="127"/>
      <c r="AF347" s="127"/>
      <c r="AG347" s="127"/>
      <c r="AH347" s="127"/>
      <c r="AI347" s="127"/>
      <c r="AJ347" s="127"/>
      <c r="AK347" s="127"/>
      <c r="AL347" s="127"/>
      <c r="AM347" s="127"/>
      <c r="AN347" s="127"/>
      <c r="AO347" s="127"/>
      <c r="AP347" s="127"/>
      <c r="AQ347" s="127"/>
      <c r="AR347" s="127"/>
      <c r="AS347" s="127"/>
      <c r="AT347" s="127"/>
      <c r="AU347" s="127"/>
      <c r="AV347" s="127"/>
      <c r="AW347" s="127"/>
      <c r="AX347" s="127"/>
      <c r="AY347" s="127"/>
      <c r="AZ347" s="127"/>
      <c r="BA347" s="127"/>
      <c r="BB347" s="127"/>
      <c r="BC347" s="127"/>
      <c r="BD347" s="163"/>
      <c r="BE347" s="173" t="s">
        <v>66</v>
      </c>
      <c r="BF347" s="163"/>
      <c r="BG347" s="127"/>
      <c r="BH347" s="127"/>
      <c r="BI347" s="127"/>
      <c r="BJ347" s="127"/>
      <c r="BK347" s="127"/>
      <c r="BL347" s="127"/>
      <c r="BM347" s="127"/>
      <c r="BN347" s="127"/>
    </row>
    <row r="348" spans="1:66" s="142" customFormat="1" ht="15" x14ac:dyDescent="0.25">
      <c r="A348" s="191"/>
      <c r="B348" s="172"/>
      <c r="C348" s="314" t="s">
        <v>67</v>
      </c>
      <c r="D348" s="314"/>
      <c r="E348" s="314"/>
      <c r="F348" s="314"/>
      <c r="G348" s="314"/>
      <c r="H348" s="314"/>
      <c r="I348" s="314"/>
      <c r="J348" s="314"/>
      <c r="K348" s="314"/>
      <c r="L348" s="314"/>
      <c r="M348" s="314"/>
      <c r="N348" s="314"/>
      <c r="O348" s="314"/>
      <c r="P348" s="207">
        <v>458739.24</v>
      </c>
      <c r="Q348" s="130"/>
      <c r="R348" s="130"/>
      <c r="S348" s="222"/>
      <c r="T348"/>
      <c r="U348"/>
      <c r="V348"/>
      <c r="W348"/>
      <c r="X348"/>
      <c r="Y348"/>
      <c r="Z348"/>
      <c r="AA348"/>
      <c r="AB348" s="127"/>
      <c r="AC348" s="127"/>
      <c r="AD348" s="127"/>
      <c r="AE348" s="127"/>
      <c r="AF348" s="127"/>
      <c r="AG348" s="127"/>
      <c r="AH348" s="127"/>
      <c r="AI348" s="127"/>
      <c r="AJ348" s="127"/>
      <c r="AK348" s="127"/>
      <c r="AL348" s="127"/>
      <c r="AM348" s="127"/>
      <c r="AN348" s="127"/>
      <c r="AO348" s="127"/>
      <c r="AP348" s="127"/>
      <c r="AQ348" s="127"/>
      <c r="AR348" s="127"/>
      <c r="AS348" s="127"/>
      <c r="AT348" s="127"/>
      <c r="AU348" s="127"/>
      <c r="AV348" s="127"/>
      <c r="AW348" s="127"/>
      <c r="AX348" s="127"/>
      <c r="AY348" s="127"/>
      <c r="AZ348" s="127"/>
      <c r="BA348" s="127"/>
      <c r="BB348" s="127"/>
      <c r="BC348" s="127"/>
      <c r="BD348" s="163"/>
      <c r="BE348" s="173" t="s">
        <v>67</v>
      </c>
      <c r="BF348" s="163"/>
      <c r="BG348" s="127"/>
      <c r="BH348" s="127"/>
      <c r="BI348" s="127"/>
      <c r="BJ348" s="127"/>
      <c r="BK348" s="127"/>
      <c r="BL348" s="127"/>
      <c r="BM348" s="127"/>
      <c r="BN348" s="127"/>
    </row>
    <row r="349" spans="1:66" s="142" customFormat="1" ht="15" x14ac:dyDescent="0.25">
      <c r="A349" s="191"/>
      <c r="B349" s="172"/>
      <c r="C349" s="314" t="s">
        <v>68</v>
      </c>
      <c r="D349" s="314"/>
      <c r="E349" s="314"/>
      <c r="F349" s="314"/>
      <c r="G349" s="314"/>
      <c r="H349" s="314"/>
      <c r="I349" s="314"/>
      <c r="J349" s="314"/>
      <c r="K349" s="314"/>
      <c r="L349" s="314"/>
      <c r="M349" s="314"/>
      <c r="N349" s="314"/>
      <c r="O349" s="314"/>
      <c r="P349" s="207">
        <v>250256.37</v>
      </c>
      <c r="Q349" s="130"/>
      <c r="R349" s="130"/>
      <c r="S349"/>
      <c r="T349"/>
      <c r="U349"/>
      <c r="V349"/>
      <c r="W349"/>
      <c r="X349"/>
      <c r="Y349"/>
      <c r="Z349"/>
      <c r="AA349"/>
      <c r="AB349" s="127"/>
      <c r="AC349" s="127"/>
      <c r="AD349" s="127"/>
      <c r="AE349" s="127"/>
      <c r="AF349" s="127"/>
      <c r="AG349" s="127"/>
      <c r="AH349" s="127"/>
      <c r="AI349" s="127"/>
      <c r="AJ349" s="127"/>
      <c r="AK349" s="127"/>
      <c r="AL349" s="127"/>
      <c r="AM349" s="127"/>
      <c r="AN349" s="127"/>
      <c r="AO349" s="127"/>
      <c r="AP349" s="127"/>
      <c r="AQ349" s="127"/>
      <c r="AR349" s="127"/>
      <c r="AS349" s="127"/>
      <c r="AT349" s="127"/>
      <c r="AU349" s="127"/>
      <c r="AV349" s="127"/>
      <c r="AW349" s="127"/>
      <c r="AX349" s="127"/>
      <c r="AY349" s="127"/>
      <c r="AZ349" s="127"/>
      <c r="BA349" s="127"/>
      <c r="BB349" s="127"/>
      <c r="BC349" s="127"/>
      <c r="BD349" s="163"/>
      <c r="BE349" s="173" t="s">
        <v>68</v>
      </c>
      <c r="BF349" s="163"/>
      <c r="BG349" s="127"/>
      <c r="BH349" s="127"/>
      <c r="BI349" s="127"/>
      <c r="BJ349" s="127"/>
      <c r="BK349" s="127"/>
      <c r="BL349" s="127"/>
      <c r="BM349" s="127"/>
      <c r="BN349" s="127"/>
    </row>
    <row r="350" spans="1:66" s="142" customFormat="1" ht="15" x14ac:dyDescent="0.25">
      <c r="A350" s="191"/>
      <c r="B350" s="172"/>
      <c r="C350" s="314" t="s">
        <v>394</v>
      </c>
      <c r="D350" s="314"/>
      <c r="E350" s="314"/>
      <c r="F350" s="314"/>
      <c r="G350" s="314"/>
      <c r="H350" s="314"/>
      <c r="I350" s="314"/>
      <c r="J350" s="314"/>
      <c r="K350" s="314"/>
      <c r="L350" s="314"/>
      <c r="M350" s="314"/>
      <c r="N350" s="314"/>
      <c r="O350" s="314"/>
      <c r="P350" s="207">
        <v>782825.16</v>
      </c>
      <c r="Q350" s="130"/>
      <c r="R350" s="130"/>
      <c r="S350"/>
      <c r="T350"/>
      <c r="U350"/>
      <c r="V350"/>
      <c r="W350"/>
      <c r="X350"/>
      <c r="Y350"/>
      <c r="Z350"/>
      <c r="AA350"/>
      <c r="AB350" s="127"/>
      <c r="AC350" s="127"/>
      <c r="AD350" s="127"/>
      <c r="AE350" s="127"/>
      <c r="AF350" s="127"/>
      <c r="AG350" s="127"/>
      <c r="AH350" s="127"/>
      <c r="AI350" s="127"/>
      <c r="AJ350" s="127"/>
      <c r="AK350" s="127"/>
      <c r="AL350" s="127"/>
      <c r="AM350" s="127"/>
      <c r="AN350" s="127"/>
      <c r="AO350" s="127"/>
      <c r="AP350" s="127"/>
      <c r="AQ350" s="127"/>
      <c r="AR350" s="127"/>
      <c r="AS350" s="127"/>
      <c r="AT350" s="127"/>
      <c r="AU350" s="127"/>
      <c r="AV350" s="127"/>
      <c r="AW350" s="127"/>
      <c r="AX350" s="127"/>
      <c r="AY350" s="127"/>
      <c r="AZ350" s="127"/>
      <c r="BA350" s="127"/>
      <c r="BB350" s="127"/>
      <c r="BC350" s="127"/>
      <c r="BD350" s="163"/>
      <c r="BE350" s="173"/>
      <c r="BF350" s="163"/>
      <c r="BG350" s="173" t="s">
        <v>394</v>
      </c>
      <c r="BH350" s="127"/>
      <c r="BI350" s="127"/>
      <c r="BJ350" s="127"/>
      <c r="BK350" s="127"/>
      <c r="BL350" s="127"/>
      <c r="BM350" s="127"/>
      <c r="BN350" s="127"/>
    </row>
    <row r="351" spans="1:66" s="142" customFormat="1" ht="15" x14ac:dyDescent="0.25">
      <c r="A351" s="191"/>
      <c r="B351" s="205"/>
      <c r="C351" s="315" t="s">
        <v>69</v>
      </c>
      <c r="D351" s="315"/>
      <c r="E351" s="315"/>
      <c r="F351" s="315"/>
      <c r="G351" s="315"/>
      <c r="H351" s="315"/>
      <c r="I351" s="315"/>
      <c r="J351" s="315"/>
      <c r="K351" s="315"/>
      <c r="L351" s="315"/>
      <c r="M351" s="315"/>
      <c r="N351" s="315"/>
      <c r="O351" s="315"/>
      <c r="P351" s="210">
        <v>4696950.97</v>
      </c>
      <c r="Q351" s="130"/>
      <c r="R351" s="130"/>
      <c r="S351"/>
      <c r="T351"/>
      <c r="U351"/>
      <c r="V351"/>
      <c r="W351"/>
      <c r="X351"/>
      <c r="Y351"/>
      <c r="Z351"/>
      <c r="AA351"/>
      <c r="AB351" s="127"/>
      <c r="AC351" s="127"/>
      <c r="AD351" s="127"/>
      <c r="AE351" s="127"/>
      <c r="AF351" s="127"/>
      <c r="AG351" s="127"/>
      <c r="AH351" s="127"/>
      <c r="AI351" s="127"/>
      <c r="AJ351" s="127"/>
      <c r="AK351" s="127"/>
      <c r="AL351" s="127"/>
      <c r="AM351" s="127"/>
      <c r="AN351" s="127"/>
      <c r="AO351" s="127"/>
      <c r="AP351" s="127"/>
      <c r="AQ351" s="127"/>
      <c r="AR351" s="127"/>
      <c r="AS351" s="127"/>
      <c r="AT351" s="127"/>
      <c r="AU351" s="127"/>
      <c r="AV351" s="127"/>
      <c r="AW351" s="127"/>
      <c r="AX351" s="127"/>
      <c r="AY351" s="127"/>
      <c r="AZ351" s="127"/>
      <c r="BA351" s="127"/>
      <c r="BB351" s="127"/>
      <c r="BC351" s="127"/>
      <c r="BD351" s="163"/>
      <c r="BE351" s="173"/>
      <c r="BF351" s="163"/>
      <c r="BG351" s="173"/>
      <c r="BH351" s="163" t="s">
        <v>69</v>
      </c>
      <c r="BI351" s="127"/>
      <c r="BJ351" s="127"/>
      <c r="BK351" s="127"/>
      <c r="BL351" s="127"/>
      <c r="BM351" s="127"/>
      <c r="BN351" s="127"/>
    </row>
    <row r="352" spans="1:66" s="142" customFormat="1" ht="15" x14ac:dyDescent="0.25">
      <c r="A352" s="191"/>
      <c r="B352" s="205"/>
      <c r="C352" s="315" t="s">
        <v>57</v>
      </c>
      <c r="D352" s="315"/>
      <c r="E352" s="315"/>
      <c r="F352" s="315"/>
      <c r="G352" s="315"/>
      <c r="H352" s="315"/>
      <c r="I352" s="315"/>
      <c r="J352" s="315"/>
      <c r="K352" s="315"/>
      <c r="L352" s="315"/>
      <c r="M352" s="315"/>
      <c r="N352" s="315"/>
      <c r="O352" s="315"/>
      <c r="P352" s="211"/>
      <c r="Q352" s="130"/>
      <c r="R352" s="130"/>
      <c r="S352"/>
      <c r="T352"/>
      <c r="U352"/>
      <c r="V352"/>
      <c r="W352"/>
      <c r="X352"/>
      <c r="Y352"/>
      <c r="Z352"/>
      <c r="AA352"/>
      <c r="AB352" s="127"/>
      <c r="AC352" s="127"/>
      <c r="AD352" s="127"/>
      <c r="AE352" s="127"/>
      <c r="AF352" s="127"/>
      <c r="AG352" s="127"/>
      <c r="AH352" s="127"/>
      <c r="AI352" s="127"/>
      <c r="AJ352" s="127"/>
      <c r="AK352" s="127"/>
      <c r="AL352" s="127"/>
      <c r="AM352" s="127"/>
      <c r="AN352" s="127"/>
      <c r="AO352" s="127"/>
      <c r="AP352" s="127"/>
      <c r="AQ352" s="127"/>
      <c r="AR352" s="127"/>
      <c r="AS352" s="127"/>
      <c r="AT352" s="127"/>
      <c r="AU352" s="127"/>
      <c r="AV352" s="127"/>
      <c r="AW352" s="127"/>
      <c r="AX352" s="127"/>
      <c r="AY352" s="127"/>
      <c r="AZ352" s="127"/>
      <c r="BA352" s="127"/>
      <c r="BB352" s="127"/>
      <c r="BC352" s="127"/>
      <c r="BD352" s="127"/>
      <c r="BE352" s="127"/>
      <c r="BF352" s="127"/>
      <c r="BG352" s="127"/>
      <c r="BH352" s="127"/>
      <c r="BI352" s="163" t="s">
        <v>57</v>
      </c>
      <c r="BJ352" s="127"/>
      <c r="BK352" s="127"/>
      <c r="BL352" s="127"/>
      <c r="BM352" s="127"/>
      <c r="BN352" s="127"/>
    </row>
    <row r="353" spans="1:69" s="142" customFormat="1" ht="15" x14ac:dyDescent="0.25">
      <c r="A353" s="191"/>
      <c r="B353" s="205"/>
      <c r="C353" s="316" t="s">
        <v>58</v>
      </c>
      <c r="D353" s="316"/>
      <c r="E353" s="316"/>
      <c r="F353" s="316"/>
      <c r="G353" s="316"/>
      <c r="H353" s="316"/>
      <c r="I353" s="316"/>
      <c r="J353" s="316"/>
      <c r="K353" s="213">
        <v>1253.98</v>
      </c>
      <c r="L353" s="316"/>
      <c r="M353" s="316"/>
      <c r="N353" s="316"/>
      <c r="O353" s="316"/>
      <c r="P353" s="208"/>
      <c r="Q353" s="130"/>
      <c r="R353" s="130"/>
      <c r="S353"/>
      <c r="T353"/>
      <c r="U353"/>
      <c r="V353"/>
      <c r="W353"/>
      <c r="X353"/>
      <c r="Y353"/>
      <c r="Z353"/>
      <c r="AA353"/>
      <c r="AB353" s="127"/>
      <c r="AC353" s="127"/>
      <c r="AD353" s="127"/>
      <c r="AE353" s="127"/>
      <c r="AF353" s="127"/>
      <c r="AG353" s="127"/>
      <c r="AH353" s="127"/>
      <c r="AI353" s="127"/>
      <c r="AJ353" s="127"/>
      <c r="AK353" s="127"/>
      <c r="AL353" s="127"/>
      <c r="AM353" s="127"/>
      <c r="AN353" s="127"/>
      <c r="AO353" s="127"/>
      <c r="AP353" s="127"/>
      <c r="AQ353" s="127"/>
      <c r="AR353" s="127"/>
      <c r="AS353" s="127"/>
      <c r="AT353" s="127"/>
      <c r="AU353" s="127"/>
      <c r="AV353" s="127"/>
      <c r="AW353" s="127"/>
      <c r="AX353" s="127"/>
      <c r="AY353" s="127"/>
      <c r="AZ353" s="127"/>
      <c r="BA353" s="127"/>
      <c r="BB353" s="127"/>
      <c r="BC353" s="127"/>
      <c r="BD353" s="127"/>
      <c r="BE353" s="127"/>
      <c r="BF353" s="127"/>
      <c r="BG353" s="127"/>
      <c r="BH353" s="127"/>
      <c r="BI353" s="163"/>
      <c r="BJ353" s="173" t="s">
        <v>58</v>
      </c>
      <c r="BK353" s="127"/>
      <c r="BL353" s="127"/>
      <c r="BM353" s="127"/>
      <c r="BN353" s="127"/>
    </row>
    <row r="354" spans="1:69" s="142" customFormat="1" ht="15" x14ac:dyDescent="0.25">
      <c r="A354" s="191"/>
      <c r="B354" s="205"/>
      <c r="C354" s="316" t="s">
        <v>59</v>
      </c>
      <c r="D354" s="316"/>
      <c r="E354" s="316"/>
      <c r="F354" s="316"/>
      <c r="G354" s="316"/>
      <c r="H354" s="316"/>
      <c r="I354" s="316"/>
      <c r="J354" s="316"/>
      <c r="K354" s="213">
        <v>37.61</v>
      </c>
      <c r="L354" s="316"/>
      <c r="M354" s="316"/>
      <c r="N354" s="316"/>
      <c r="O354" s="316"/>
      <c r="P354" s="208"/>
      <c r="Q354" s="130"/>
      <c r="R354" s="130"/>
      <c r="S354"/>
      <c r="T354"/>
      <c r="U354"/>
      <c r="V354"/>
      <c r="W354"/>
      <c r="X354"/>
      <c r="Y354"/>
      <c r="Z354"/>
      <c r="AA354"/>
      <c r="AB354" s="127"/>
      <c r="AC354" s="127"/>
      <c r="AD354" s="127"/>
      <c r="AE354" s="127"/>
      <c r="AF354" s="127"/>
      <c r="AG354" s="127"/>
      <c r="AH354" s="127"/>
      <c r="AI354" s="127"/>
      <c r="AJ354" s="127"/>
      <c r="AK354" s="127"/>
      <c r="AL354" s="127"/>
      <c r="AM354" s="127"/>
      <c r="AN354" s="127"/>
      <c r="AO354" s="127"/>
      <c r="AP354" s="127"/>
      <c r="AQ354" s="127"/>
      <c r="AR354" s="127"/>
      <c r="AS354" s="127"/>
      <c r="AT354" s="127"/>
      <c r="AU354" s="127"/>
      <c r="AV354" s="127"/>
      <c r="AW354" s="127"/>
      <c r="AX354" s="127"/>
      <c r="AY354" s="127"/>
      <c r="AZ354" s="127"/>
      <c r="BA354" s="127"/>
      <c r="BB354" s="127"/>
      <c r="BC354" s="127"/>
      <c r="BD354" s="127"/>
      <c r="BE354" s="127"/>
      <c r="BF354" s="127"/>
      <c r="BG354" s="127"/>
      <c r="BH354" s="127"/>
      <c r="BI354" s="163"/>
      <c r="BJ354" s="173" t="s">
        <v>59</v>
      </c>
      <c r="BK354" s="127"/>
      <c r="BL354" s="127"/>
      <c r="BM354" s="127"/>
      <c r="BN354" s="127"/>
    </row>
    <row r="355" spans="1:69" s="142" customFormat="1" ht="11.25" hidden="1" customHeight="1" x14ac:dyDescent="0.2">
      <c r="A355" s="124"/>
      <c r="B355" s="204"/>
      <c r="C355" s="202"/>
      <c r="D355" s="202"/>
      <c r="E355" s="202"/>
      <c r="F355" s="202"/>
      <c r="G355" s="202"/>
      <c r="H355" s="202"/>
      <c r="I355" s="202"/>
      <c r="J355" s="202"/>
      <c r="K355" s="202"/>
      <c r="L355" s="202"/>
      <c r="M355" s="202"/>
      <c r="N355" s="217"/>
      <c r="O355" s="218"/>
      <c r="P355" s="219"/>
      <c r="Q355" s="130"/>
      <c r="R355" s="130"/>
      <c r="AB355" s="127"/>
      <c r="AC355" s="127"/>
      <c r="AD355" s="127"/>
      <c r="AE355" s="127"/>
      <c r="AF355" s="127"/>
      <c r="AG355" s="127"/>
      <c r="AH355" s="127"/>
      <c r="AI355" s="127"/>
      <c r="AJ355" s="127"/>
      <c r="AK355" s="127"/>
      <c r="AL355" s="127"/>
      <c r="AM355" s="127"/>
      <c r="AN355" s="127"/>
      <c r="AO355" s="127"/>
      <c r="AP355" s="127"/>
      <c r="AQ355" s="127"/>
      <c r="AR355" s="127"/>
      <c r="AS355" s="127"/>
      <c r="AT355" s="127"/>
      <c r="AU355" s="127"/>
      <c r="AV355" s="127"/>
      <c r="AW355" s="127"/>
      <c r="AX355" s="127"/>
      <c r="AY355" s="127"/>
      <c r="AZ355" s="127"/>
      <c r="BA355" s="127"/>
      <c r="BB355" s="127"/>
      <c r="BC355" s="127"/>
      <c r="BD355" s="127"/>
      <c r="BE355" s="127"/>
      <c r="BF355" s="127"/>
      <c r="BG355" s="127"/>
      <c r="BH355" s="127"/>
      <c r="BI355" s="127"/>
      <c r="BJ355" s="127"/>
      <c r="BK355" s="127"/>
      <c r="BL355" s="127"/>
      <c r="BM355" s="127"/>
      <c r="BN355" s="127"/>
    </row>
    <row r="356" spans="1:69" customFormat="1" ht="14.45" customHeight="1" x14ac:dyDescent="0.25">
      <c r="A356" s="220"/>
      <c r="B356" s="220"/>
      <c r="C356" s="220"/>
      <c r="D356" s="220"/>
      <c r="E356" s="220"/>
      <c r="F356" s="220"/>
      <c r="G356" s="220"/>
      <c r="H356" s="220"/>
      <c r="I356" s="220"/>
      <c r="J356" s="220"/>
      <c r="K356" s="220"/>
      <c r="L356" s="220"/>
      <c r="M356" s="220"/>
      <c r="N356" s="220"/>
      <c r="O356" s="220"/>
      <c r="P356" s="220"/>
    </row>
    <row r="357" spans="1:69" customFormat="1" ht="12" customHeight="1" x14ac:dyDescent="0.25">
      <c r="A357" s="124"/>
      <c r="B357" s="124"/>
      <c r="C357" s="124"/>
      <c r="D357" s="124"/>
      <c r="E357" s="124"/>
      <c r="F357" s="124"/>
      <c r="G357" s="124"/>
      <c r="H357" s="124"/>
      <c r="I357" s="124"/>
      <c r="J357" s="124"/>
      <c r="K357" s="124"/>
      <c r="L357" s="124"/>
      <c r="M357" s="124"/>
      <c r="N357" s="124"/>
      <c r="O357" s="124"/>
      <c r="P357" s="124"/>
    </row>
    <row r="358" spans="1:69" customFormat="1" ht="15" x14ac:dyDescent="0.25">
      <c r="A358" s="124"/>
    </row>
    <row r="359" spans="1:69" s="84" customFormat="1" ht="29.45" customHeight="1" x14ac:dyDescent="0.25">
      <c r="A359" s="80"/>
      <c r="B359" s="85" t="s">
        <v>70</v>
      </c>
      <c r="C359" s="317" t="s">
        <v>172</v>
      </c>
      <c r="D359" s="317"/>
      <c r="E359" s="317"/>
      <c r="F359" s="317"/>
      <c r="G359" s="317"/>
      <c r="H359" s="317"/>
      <c r="I359" s="318" t="s">
        <v>395</v>
      </c>
      <c r="J359" s="318"/>
      <c r="K359" s="318"/>
      <c r="L359" s="318"/>
      <c r="M359" s="318"/>
      <c r="N359" s="318"/>
      <c r="O359" s="56"/>
      <c r="P359" s="56"/>
      <c r="Q359" s="82"/>
      <c r="R359" s="82"/>
      <c r="S359" s="56"/>
      <c r="T359" s="56"/>
      <c r="U359" s="56"/>
      <c r="V359" s="56"/>
      <c r="W359" s="56"/>
      <c r="X359" s="56"/>
      <c r="Y359" s="56"/>
      <c r="Z359" s="56"/>
      <c r="AA359" s="56"/>
      <c r="AB359" s="81"/>
      <c r="AC359" s="81"/>
      <c r="AD359" s="81"/>
      <c r="AE359" s="81"/>
      <c r="AF359" s="81"/>
      <c r="AG359" s="81"/>
      <c r="AH359" s="81"/>
      <c r="AI359" s="81"/>
      <c r="AJ359" s="81"/>
      <c r="AK359" s="81"/>
      <c r="AL359" s="81"/>
      <c r="AM359" s="81"/>
      <c r="AN359" s="81"/>
      <c r="AO359" s="81"/>
      <c r="AP359" s="81"/>
      <c r="AQ359" s="81"/>
      <c r="AR359" s="81"/>
      <c r="AS359" s="81"/>
      <c r="AT359" s="81"/>
      <c r="AU359" s="81"/>
      <c r="AV359" s="81"/>
      <c r="AW359" s="81"/>
      <c r="AX359" s="81"/>
      <c r="AY359" s="81"/>
      <c r="AZ359" s="81"/>
      <c r="BA359" s="81"/>
      <c r="BB359" s="81"/>
      <c r="BC359" s="81"/>
      <c r="BD359" s="81"/>
      <c r="BE359" s="81"/>
      <c r="BF359" s="81"/>
      <c r="BG359" s="81"/>
      <c r="BH359" s="81"/>
      <c r="BI359" s="81"/>
      <c r="BJ359" s="81"/>
      <c r="BK359" s="81"/>
      <c r="BL359" s="81"/>
      <c r="BM359" s="81"/>
      <c r="BN359" s="81" t="s">
        <v>172</v>
      </c>
      <c r="BO359" s="81"/>
      <c r="BP359" s="81"/>
      <c r="BQ359" s="81"/>
    </row>
    <row r="360" spans="1:69" s="86" customFormat="1" ht="16.5" customHeight="1" x14ac:dyDescent="0.25">
      <c r="A360" s="83"/>
      <c r="B360" s="85"/>
      <c r="C360" s="281" t="s">
        <v>71</v>
      </c>
      <c r="D360" s="281"/>
      <c r="E360" s="281"/>
      <c r="F360" s="281"/>
      <c r="G360" s="281"/>
      <c r="H360" s="281"/>
      <c r="I360" s="281"/>
      <c r="J360" s="281"/>
      <c r="K360" s="281"/>
      <c r="L360" s="281"/>
      <c r="M360" s="281"/>
      <c r="N360" s="281"/>
      <c r="Q360" s="87"/>
      <c r="R360" s="87"/>
      <c r="AB360" s="88"/>
      <c r="AC360" s="88"/>
      <c r="AD360" s="88"/>
      <c r="AE360" s="88"/>
      <c r="AF360" s="88"/>
      <c r="AG360" s="88"/>
      <c r="AH360" s="88"/>
      <c r="AI360" s="88"/>
      <c r="AJ360" s="88"/>
      <c r="AK360" s="88"/>
      <c r="AL360" s="88"/>
      <c r="AM360" s="88"/>
      <c r="AN360" s="88"/>
      <c r="AO360" s="88"/>
      <c r="AP360" s="88"/>
      <c r="AQ360" s="88"/>
      <c r="AR360" s="88"/>
      <c r="AS360" s="88"/>
      <c r="AT360" s="88"/>
      <c r="AU360" s="88"/>
      <c r="AV360" s="88"/>
      <c r="AW360" s="88"/>
      <c r="AX360" s="88"/>
      <c r="AY360" s="88"/>
      <c r="AZ360" s="88"/>
      <c r="BA360" s="88"/>
      <c r="BB360" s="88"/>
      <c r="BC360" s="88"/>
      <c r="BD360" s="88"/>
      <c r="BE360" s="88"/>
      <c r="BF360" s="88"/>
      <c r="BG360" s="88"/>
      <c r="BH360" s="88"/>
      <c r="BI360" s="88"/>
      <c r="BJ360" s="88"/>
      <c r="BK360" s="88"/>
      <c r="BL360" s="88"/>
      <c r="BM360" s="88"/>
      <c r="BN360" s="88"/>
      <c r="BO360" s="88"/>
      <c r="BP360" s="88"/>
      <c r="BQ360" s="88"/>
    </row>
    <row r="361" spans="1:69" s="84" customFormat="1" ht="24" customHeight="1" x14ac:dyDescent="0.25">
      <c r="A361" s="80"/>
      <c r="B361" s="85" t="s">
        <v>72</v>
      </c>
      <c r="C361" s="317" t="s">
        <v>173</v>
      </c>
      <c r="D361" s="317"/>
      <c r="E361" s="317"/>
      <c r="F361" s="317"/>
      <c r="G361" s="317"/>
      <c r="H361" s="317"/>
      <c r="I361" s="318" t="s">
        <v>109</v>
      </c>
      <c r="J361" s="318"/>
      <c r="K361" s="318"/>
      <c r="L361" s="318"/>
      <c r="M361" s="318"/>
      <c r="N361" s="318"/>
      <c r="O361" s="56"/>
      <c r="P361" s="56"/>
      <c r="Q361" s="82"/>
      <c r="R361" s="82"/>
      <c r="S361" s="56"/>
      <c r="T361" s="56"/>
      <c r="U361" s="56"/>
      <c r="V361" s="56"/>
      <c r="W361" s="56"/>
      <c r="X361" s="56"/>
      <c r="Y361" s="56"/>
      <c r="Z361" s="56"/>
      <c r="AA361" s="56"/>
      <c r="AB361" s="81"/>
      <c r="AC361" s="81"/>
      <c r="AD361" s="81"/>
      <c r="AE361" s="81"/>
      <c r="AF361" s="81"/>
      <c r="AG361" s="81"/>
      <c r="AH361" s="81"/>
      <c r="AI361" s="81"/>
      <c r="AJ361" s="81"/>
      <c r="AK361" s="81"/>
      <c r="AL361" s="81"/>
      <c r="AM361" s="81"/>
      <c r="AN361" s="81"/>
      <c r="AO361" s="81"/>
      <c r="AP361" s="81"/>
      <c r="AQ361" s="81"/>
      <c r="AR361" s="81"/>
      <c r="AS361" s="81"/>
      <c r="AT361" s="81"/>
      <c r="AU361" s="81"/>
      <c r="AV361" s="81"/>
      <c r="AW361" s="81"/>
      <c r="AX361" s="81"/>
      <c r="AY361" s="81"/>
      <c r="AZ361" s="81"/>
      <c r="BA361" s="81"/>
      <c r="BB361" s="81"/>
      <c r="BC361" s="81"/>
      <c r="BD361" s="81"/>
      <c r="BE361" s="81"/>
      <c r="BF361" s="81"/>
      <c r="BG361" s="81"/>
      <c r="BH361" s="81"/>
      <c r="BI361" s="81"/>
      <c r="BJ361" s="81"/>
      <c r="BK361" s="81"/>
      <c r="BL361" s="81"/>
      <c r="BM361" s="81"/>
      <c r="BN361" s="81"/>
      <c r="BO361" s="81"/>
      <c r="BP361" s="81"/>
      <c r="BQ361" s="81"/>
    </row>
    <row r="362" spans="1:69" s="86" customFormat="1" ht="16.5" customHeight="1" x14ac:dyDescent="0.25">
      <c r="A362" s="83"/>
      <c r="C362" s="281" t="s">
        <v>71</v>
      </c>
      <c r="D362" s="281"/>
      <c r="E362" s="281"/>
      <c r="F362" s="281"/>
      <c r="G362" s="281"/>
      <c r="H362" s="281"/>
      <c r="I362" s="281"/>
      <c r="J362" s="281"/>
      <c r="K362" s="281"/>
      <c r="L362" s="281"/>
      <c r="M362" s="281"/>
      <c r="N362" s="281"/>
      <c r="Q362" s="87"/>
      <c r="R362" s="87"/>
      <c r="AB362" s="88"/>
      <c r="AC362" s="88"/>
      <c r="AD362" s="88"/>
      <c r="AE362" s="88"/>
      <c r="AF362" s="88"/>
      <c r="AG362" s="88"/>
      <c r="AH362" s="88"/>
      <c r="AI362" s="88"/>
      <c r="AJ362" s="88"/>
      <c r="AK362" s="88"/>
      <c r="AL362" s="88"/>
      <c r="AM362" s="88"/>
      <c r="AN362" s="88"/>
      <c r="AO362" s="88"/>
      <c r="AP362" s="88"/>
      <c r="AQ362" s="88"/>
      <c r="AR362" s="88"/>
      <c r="AS362" s="88"/>
      <c r="AT362" s="88"/>
      <c r="AU362" s="88"/>
      <c r="AV362" s="88"/>
      <c r="AW362" s="88"/>
      <c r="AX362" s="88"/>
      <c r="AY362" s="88"/>
      <c r="AZ362" s="88"/>
      <c r="BA362" s="88"/>
      <c r="BB362" s="88"/>
      <c r="BC362" s="88"/>
      <c r="BD362" s="88"/>
      <c r="BE362" s="88"/>
      <c r="BF362" s="88"/>
      <c r="BG362" s="88"/>
      <c r="BH362" s="88"/>
      <c r="BI362" s="88"/>
      <c r="BJ362" s="88"/>
      <c r="BK362" s="88"/>
      <c r="BL362" s="88"/>
      <c r="BM362" s="88"/>
      <c r="BN362" s="88"/>
      <c r="BO362" s="88"/>
      <c r="BP362" s="88"/>
      <c r="BQ362" s="88"/>
    </row>
    <row r="363" spans="1:69" customFormat="1" ht="15" x14ac:dyDescent="0.25">
      <c r="A363" s="124"/>
    </row>
    <row r="364" spans="1:69" customFormat="1" ht="26.25" customHeight="1" x14ac:dyDescent="0.25">
      <c r="A364" s="311" t="s">
        <v>73</v>
      </c>
      <c r="B364" s="319"/>
      <c r="C364" s="319"/>
      <c r="D364" s="319"/>
      <c r="E364" s="319"/>
      <c r="F364" s="319"/>
      <c r="G364" s="319"/>
      <c r="H364" s="319"/>
      <c r="I364" s="319"/>
      <c r="J364" s="319"/>
      <c r="K364" s="319"/>
      <c r="L364" s="319"/>
      <c r="M364" s="319"/>
      <c r="N364" s="319"/>
      <c r="O364" s="319"/>
      <c r="P364" s="319"/>
    </row>
    <row r="365" spans="1:69" customFormat="1" ht="17.25" customHeight="1" x14ac:dyDescent="0.25">
      <c r="A365" s="314" t="s">
        <v>74</v>
      </c>
      <c r="B365" s="314"/>
      <c r="C365" s="314"/>
      <c r="D365" s="314"/>
      <c r="E365" s="314"/>
      <c r="F365" s="314"/>
      <c r="G365" s="314"/>
      <c r="H365" s="314"/>
      <c r="I365" s="314"/>
      <c r="J365" s="314"/>
      <c r="K365" s="314"/>
      <c r="L365" s="314"/>
      <c r="M365" s="314"/>
      <c r="N365" s="314"/>
      <c r="O365" s="314"/>
      <c r="P365" s="314"/>
    </row>
    <row r="366" spans="1:69" customFormat="1" ht="17.25" customHeight="1" x14ac:dyDescent="0.25">
      <c r="A366" s="314" t="s">
        <v>75</v>
      </c>
      <c r="B366" s="314"/>
      <c r="C366" s="314"/>
      <c r="D366" s="314"/>
      <c r="E366" s="314"/>
      <c r="F366" s="314"/>
      <c r="G366" s="314"/>
      <c r="H366" s="314"/>
      <c r="I366" s="314"/>
      <c r="J366" s="314"/>
      <c r="K366" s="314"/>
      <c r="L366" s="314"/>
      <c r="M366" s="314"/>
      <c r="N366" s="314"/>
      <c r="O366" s="314"/>
      <c r="P366" s="314"/>
    </row>
    <row r="367" spans="1:69" customFormat="1" ht="13.5" customHeight="1" x14ac:dyDescent="0.25">
      <c r="A367" s="124"/>
      <c r="B367" s="124"/>
      <c r="C367" s="124"/>
      <c r="D367" s="124"/>
      <c r="E367" s="124"/>
      <c r="F367" s="124"/>
      <c r="G367" s="124"/>
      <c r="H367" s="124"/>
      <c r="I367" s="124"/>
      <c r="J367" s="124"/>
      <c r="K367" s="124"/>
      <c r="L367" s="124"/>
      <c r="M367" s="124"/>
      <c r="N367" s="124"/>
      <c r="O367" s="124"/>
      <c r="P367" s="124"/>
    </row>
    <row r="368" spans="1:69" customFormat="1" ht="15" x14ac:dyDescent="0.25">
      <c r="A368" s="124"/>
    </row>
    <row r="369" spans="1:1" customFormat="1" ht="15" x14ac:dyDescent="0.25">
      <c r="A369" s="124"/>
    </row>
    <row r="370" spans="1:1" customFormat="1" ht="15" x14ac:dyDescent="0.25">
      <c r="A370" s="124"/>
    </row>
    <row r="371" spans="1:1" customFormat="1" ht="15" x14ac:dyDescent="0.25">
      <c r="A371" s="124"/>
    </row>
    <row r="372" spans="1:1" customFormat="1" ht="15" x14ac:dyDescent="0.25">
      <c r="A372" s="124"/>
    </row>
    <row r="373" spans="1:1" customFormat="1" ht="15" x14ac:dyDescent="0.25">
      <c r="A373" s="124"/>
    </row>
    <row r="374" spans="1:1" customFormat="1" ht="15" x14ac:dyDescent="0.25">
      <c r="A374" s="124"/>
    </row>
    <row r="375" spans="1:1" customFormat="1" ht="15" x14ac:dyDescent="0.25">
      <c r="A375" s="124"/>
    </row>
    <row r="376" spans="1:1" customFormat="1" ht="15" x14ac:dyDescent="0.25">
      <c r="A376" s="124"/>
    </row>
    <row r="377" spans="1:1" customFormat="1" ht="15" x14ac:dyDescent="0.25">
      <c r="A377" s="124"/>
    </row>
    <row r="378" spans="1:1" customFormat="1" ht="15" x14ac:dyDescent="0.25">
      <c r="A378" s="124"/>
    </row>
    <row r="379" spans="1:1" customFormat="1" ht="15" x14ac:dyDescent="0.25">
      <c r="A379" s="124"/>
    </row>
    <row r="380" spans="1:1" customFormat="1" ht="15" x14ac:dyDescent="0.25">
      <c r="A380" s="124"/>
    </row>
    <row r="381" spans="1:1" customFormat="1" ht="15" x14ac:dyDescent="0.25">
      <c r="A381" s="124"/>
    </row>
    <row r="382" spans="1:1" customFormat="1" ht="15" x14ac:dyDescent="0.25">
      <c r="A382" s="124"/>
    </row>
    <row r="383" spans="1:1" customFormat="1" ht="15" x14ac:dyDescent="0.25">
      <c r="A383" s="124"/>
    </row>
    <row r="384" spans="1:1" customFormat="1" ht="15" x14ac:dyDescent="0.25">
      <c r="A384" s="124"/>
    </row>
    <row r="385" spans="1:1" customFormat="1" ht="15" x14ac:dyDescent="0.25">
      <c r="A385" s="124"/>
    </row>
    <row r="386" spans="1:1" customFormat="1" ht="15" x14ac:dyDescent="0.25">
      <c r="A386" s="124"/>
    </row>
    <row r="387" spans="1:1" customFormat="1" ht="15" x14ac:dyDescent="0.25">
      <c r="A387" s="124"/>
    </row>
    <row r="388" spans="1:1" customFormat="1" ht="15" x14ac:dyDescent="0.25">
      <c r="A388" s="124"/>
    </row>
    <row r="389" spans="1:1" customFormat="1" ht="15" x14ac:dyDescent="0.25">
      <c r="A389" s="124"/>
    </row>
    <row r="390" spans="1:1" customFormat="1" ht="15" x14ac:dyDescent="0.25">
      <c r="A390" s="124"/>
    </row>
    <row r="391" spans="1:1" customFormat="1" ht="15" x14ac:dyDescent="0.25">
      <c r="A391" s="124"/>
    </row>
    <row r="392" spans="1:1" customFormat="1" ht="15" x14ac:dyDescent="0.25">
      <c r="A392" s="124"/>
    </row>
    <row r="393" spans="1:1" customFormat="1" ht="15" x14ac:dyDescent="0.25">
      <c r="A393" s="124"/>
    </row>
    <row r="394" spans="1:1" customFormat="1" ht="15" x14ac:dyDescent="0.25">
      <c r="A394" s="124"/>
    </row>
    <row r="395" spans="1:1" customFormat="1" ht="15" x14ac:dyDescent="0.25">
      <c r="A395" s="124"/>
    </row>
    <row r="396" spans="1:1" customFormat="1" ht="15" x14ac:dyDescent="0.25">
      <c r="A396" s="124"/>
    </row>
  </sheetData>
  <mergeCells count="362">
    <mergeCell ref="C362:N362"/>
    <mergeCell ref="A366:P366"/>
    <mergeCell ref="C359:H359"/>
    <mergeCell ref="I359:N359"/>
    <mergeCell ref="C360:N360"/>
    <mergeCell ref="C361:H361"/>
    <mergeCell ref="I361:N361"/>
    <mergeCell ref="A364:P364"/>
    <mergeCell ref="A365:P365"/>
    <mergeCell ref="C352:O352"/>
    <mergeCell ref="C353:J353"/>
    <mergeCell ref="L353:O353"/>
    <mergeCell ref="C354:J354"/>
    <mergeCell ref="L354:O354"/>
    <mergeCell ref="C346:O346"/>
    <mergeCell ref="C347:O347"/>
    <mergeCell ref="C348:O348"/>
    <mergeCell ref="C349:O349"/>
    <mergeCell ref="C350:O350"/>
    <mergeCell ref="C351:O351"/>
    <mergeCell ref="C340:O340"/>
    <mergeCell ref="C341:O341"/>
    <mergeCell ref="C342:O342"/>
    <mergeCell ref="C343:O343"/>
    <mergeCell ref="C344:O344"/>
    <mergeCell ref="C345:O345"/>
    <mergeCell ref="C334:O334"/>
    <mergeCell ref="C335:O335"/>
    <mergeCell ref="C336:O336"/>
    <mergeCell ref="C337:O337"/>
    <mergeCell ref="C338:O338"/>
    <mergeCell ref="C339:O339"/>
    <mergeCell ref="C329:J329"/>
    <mergeCell ref="L329:O329"/>
    <mergeCell ref="C330:O330"/>
    <mergeCell ref="C331:O331"/>
    <mergeCell ref="C332:O332"/>
    <mergeCell ref="C333:O333"/>
    <mergeCell ref="C324:O324"/>
    <mergeCell ref="C325:O325"/>
    <mergeCell ref="C326:O326"/>
    <mergeCell ref="C327:O327"/>
    <mergeCell ref="C328:J328"/>
    <mergeCell ref="L328:O328"/>
    <mergeCell ref="C318:O318"/>
    <mergeCell ref="C319:O319"/>
    <mergeCell ref="C320:O320"/>
    <mergeCell ref="C321:O321"/>
    <mergeCell ref="C322:O322"/>
    <mergeCell ref="C323:O323"/>
    <mergeCell ref="C312:O312"/>
    <mergeCell ref="C313:O313"/>
    <mergeCell ref="C314:O314"/>
    <mergeCell ref="C315:O315"/>
    <mergeCell ref="C316:O316"/>
    <mergeCell ref="C317:O317"/>
    <mergeCell ref="C305:G305"/>
    <mergeCell ref="C306:G306"/>
    <mergeCell ref="C308:O308"/>
    <mergeCell ref="C309:O309"/>
    <mergeCell ref="C310:O310"/>
    <mergeCell ref="C311:O311"/>
    <mergeCell ref="C299:G299"/>
    <mergeCell ref="C300:G300"/>
    <mergeCell ref="C301:G301"/>
    <mergeCell ref="C302:G302"/>
    <mergeCell ref="C303:G303"/>
    <mergeCell ref="C304:G304"/>
    <mergeCell ref="C293:G293"/>
    <mergeCell ref="C294:G294"/>
    <mergeCell ref="C295:G295"/>
    <mergeCell ref="C296:G296"/>
    <mergeCell ref="C297:G297"/>
    <mergeCell ref="C298:G298"/>
    <mergeCell ref="C287:G287"/>
    <mergeCell ref="C288:G288"/>
    <mergeCell ref="C289:G289"/>
    <mergeCell ref="C290:G290"/>
    <mergeCell ref="C291:G291"/>
    <mergeCell ref="C292:G292"/>
    <mergeCell ref="C281:G281"/>
    <mergeCell ref="C282:G282"/>
    <mergeCell ref="A283:P283"/>
    <mergeCell ref="C284:G284"/>
    <mergeCell ref="C285:P285"/>
    <mergeCell ref="C286:G286"/>
    <mergeCell ref="C275:G275"/>
    <mergeCell ref="C276:G276"/>
    <mergeCell ref="C277:G277"/>
    <mergeCell ref="C278:G278"/>
    <mergeCell ref="C279:G279"/>
    <mergeCell ref="C280:G280"/>
    <mergeCell ref="C269:G269"/>
    <mergeCell ref="C270:G270"/>
    <mergeCell ref="C271:G271"/>
    <mergeCell ref="C272:G272"/>
    <mergeCell ref="C273:G273"/>
    <mergeCell ref="C274:G274"/>
    <mergeCell ref="C263:G263"/>
    <mergeCell ref="C264:G264"/>
    <mergeCell ref="C265:G265"/>
    <mergeCell ref="C266:G266"/>
    <mergeCell ref="C267:G267"/>
    <mergeCell ref="C268:G268"/>
    <mergeCell ref="C257:G257"/>
    <mergeCell ref="A258:P258"/>
    <mergeCell ref="C259:G259"/>
    <mergeCell ref="C260:P260"/>
    <mergeCell ref="C261:G261"/>
    <mergeCell ref="C262:G262"/>
    <mergeCell ref="C251:G251"/>
    <mergeCell ref="C252:G252"/>
    <mergeCell ref="C253:G253"/>
    <mergeCell ref="C254:G254"/>
    <mergeCell ref="C255:G255"/>
    <mergeCell ref="C256:G256"/>
    <mergeCell ref="C245:P245"/>
    <mergeCell ref="C246:G246"/>
    <mergeCell ref="C247:G247"/>
    <mergeCell ref="C248:G248"/>
    <mergeCell ref="C249:G249"/>
    <mergeCell ref="C250:G250"/>
    <mergeCell ref="C239:G239"/>
    <mergeCell ref="C240:G240"/>
    <mergeCell ref="C241:G241"/>
    <mergeCell ref="C242:G242"/>
    <mergeCell ref="A243:P243"/>
    <mergeCell ref="C244:G244"/>
    <mergeCell ref="C233:G233"/>
    <mergeCell ref="C234:G234"/>
    <mergeCell ref="C235:G235"/>
    <mergeCell ref="C236:G236"/>
    <mergeCell ref="C237:G237"/>
    <mergeCell ref="C238:G238"/>
    <mergeCell ref="C227:G227"/>
    <mergeCell ref="A228:P228"/>
    <mergeCell ref="C229:G229"/>
    <mergeCell ref="C230:P230"/>
    <mergeCell ref="C231:G231"/>
    <mergeCell ref="C232:G232"/>
    <mergeCell ref="C221:G221"/>
    <mergeCell ref="C222:G222"/>
    <mergeCell ref="C223:G223"/>
    <mergeCell ref="C224:G224"/>
    <mergeCell ref="C225:G225"/>
    <mergeCell ref="C226:G226"/>
    <mergeCell ref="C215:P215"/>
    <mergeCell ref="C216:G216"/>
    <mergeCell ref="C217:G217"/>
    <mergeCell ref="C218:G218"/>
    <mergeCell ref="C219:G219"/>
    <mergeCell ref="C220:G220"/>
    <mergeCell ref="C209:G209"/>
    <mergeCell ref="C210:G210"/>
    <mergeCell ref="C211:G211"/>
    <mergeCell ref="C212:G212"/>
    <mergeCell ref="A213:P213"/>
    <mergeCell ref="C214:G214"/>
    <mergeCell ref="C203:G203"/>
    <mergeCell ref="C204:G204"/>
    <mergeCell ref="C205:G205"/>
    <mergeCell ref="C206:G206"/>
    <mergeCell ref="C207:G207"/>
    <mergeCell ref="C208:G208"/>
    <mergeCell ref="C197:G197"/>
    <mergeCell ref="A198:P198"/>
    <mergeCell ref="C199:G199"/>
    <mergeCell ref="C200:P200"/>
    <mergeCell ref="C201:G201"/>
    <mergeCell ref="C202:G202"/>
    <mergeCell ref="C191:G191"/>
    <mergeCell ref="C192:G192"/>
    <mergeCell ref="C193:G193"/>
    <mergeCell ref="C194:G194"/>
    <mergeCell ref="C195:G195"/>
    <mergeCell ref="C196:G196"/>
    <mergeCell ref="A185:P185"/>
    <mergeCell ref="C186:G186"/>
    <mergeCell ref="C187:P187"/>
    <mergeCell ref="C188:G188"/>
    <mergeCell ref="C189:G189"/>
    <mergeCell ref="C190:G190"/>
    <mergeCell ref="C179:G179"/>
    <mergeCell ref="C180:G180"/>
    <mergeCell ref="C181:G181"/>
    <mergeCell ref="C182:G182"/>
    <mergeCell ref="C183:G183"/>
    <mergeCell ref="C184:G184"/>
    <mergeCell ref="C173:G173"/>
    <mergeCell ref="C174:P174"/>
    <mergeCell ref="C175:G175"/>
    <mergeCell ref="C176:G176"/>
    <mergeCell ref="C177:G177"/>
    <mergeCell ref="C178:G178"/>
    <mergeCell ref="C169:J169"/>
    <mergeCell ref="L169:O169"/>
    <mergeCell ref="C170:J170"/>
    <mergeCell ref="L170:O170"/>
    <mergeCell ref="A171:P171"/>
    <mergeCell ref="A172:P172"/>
    <mergeCell ref="C163:O163"/>
    <mergeCell ref="C164:O164"/>
    <mergeCell ref="C165:O165"/>
    <mergeCell ref="C166:O166"/>
    <mergeCell ref="C167:O167"/>
    <mergeCell ref="C168:O168"/>
    <mergeCell ref="C157:O157"/>
    <mergeCell ref="C158:O158"/>
    <mergeCell ref="C159:O159"/>
    <mergeCell ref="C160:O160"/>
    <mergeCell ref="C161:O161"/>
    <mergeCell ref="C162:O162"/>
    <mergeCell ref="C151:O151"/>
    <mergeCell ref="C152:O152"/>
    <mergeCell ref="C153:O153"/>
    <mergeCell ref="C154:O154"/>
    <mergeCell ref="C155:O155"/>
    <mergeCell ref="C156:O156"/>
    <mergeCell ref="C144:G144"/>
    <mergeCell ref="C145:G145"/>
    <mergeCell ref="C146:G146"/>
    <mergeCell ref="C148:O148"/>
    <mergeCell ref="C149:O149"/>
    <mergeCell ref="C150:O150"/>
    <mergeCell ref="C138:G138"/>
    <mergeCell ref="C139:G139"/>
    <mergeCell ref="C140:G140"/>
    <mergeCell ref="C141:G141"/>
    <mergeCell ref="C142:G142"/>
    <mergeCell ref="C143:G143"/>
    <mergeCell ref="C132:G132"/>
    <mergeCell ref="C133:P133"/>
    <mergeCell ref="C134:G134"/>
    <mergeCell ref="C135:G135"/>
    <mergeCell ref="C136:G136"/>
    <mergeCell ref="C137:G137"/>
    <mergeCell ref="C126:G126"/>
    <mergeCell ref="C127:G127"/>
    <mergeCell ref="C128:G128"/>
    <mergeCell ref="C129:G129"/>
    <mergeCell ref="C130:G130"/>
    <mergeCell ref="C131:G131"/>
    <mergeCell ref="C120:G120"/>
    <mergeCell ref="C121:G121"/>
    <mergeCell ref="C122:G122"/>
    <mergeCell ref="C123:G123"/>
    <mergeCell ref="C124:G124"/>
    <mergeCell ref="C125:G125"/>
    <mergeCell ref="C114:G114"/>
    <mergeCell ref="C115:G115"/>
    <mergeCell ref="C116:G116"/>
    <mergeCell ref="C117:G117"/>
    <mergeCell ref="C118:G118"/>
    <mergeCell ref="C119:P119"/>
    <mergeCell ref="C108:G108"/>
    <mergeCell ref="C109:G109"/>
    <mergeCell ref="C110:G110"/>
    <mergeCell ref="C111:G111"/>
    <mergeCell ref="C112:G112"/>
    <mergeCell ref="C113:G113"/>
    <mergeCell ref="C102:G102"/>
    <mergeCell ref="C103:G103"/>
    <mergeCell ref="C104:G104"/>
    <mergeCell ref="C105:G105"/>
    <mergeCell ref="C106:G106"/>
    <mergeCell ref="C107:P107"/>
    <mergeCell ref="C96:G96"/>
    <mergeCell ref="C97:G97"/>
    <mergeCell ref="C98:G98"/>
    <mergeCell ref="C99:G99"/>
    <mergeCell ref="C100:G100"/>
    <mergeCell ref="C101:G101"/>
    <mergeCell ref="C90:G90"/>
    <mergeCell ref="C91:P91"/>
    <mergeCell ref="C92:G92"/>
    <mergeCell ref="C93:G93"/>
    <mergeCell ref="C94:G94"/>
    <mergeCell ref="C95:G95"/>
    <mergeCell ref="C84:G84"/>
    <mergeCell ref="C85:G85"/>
    <mergeCell ref="C86:G86"/>
    <mergeCell ref="C87:G87"/>
    <mergeCell ref="C88:G88"/>
    <mergeCell ref="C89:G89"/>
    <mergeCell ref="C78:G78"/>
    <mergeCell ref="C79:G79"/>
    <mergeCell ref="C80:G80"/>
    <mergeCell ref="C81:G81"/>
    <mergeCell ref="C82:G82"/>
    <mergeCell ref="C83:G83"/>
    <mergeCell ref="C72:G72"/>
    <mergeCell ref="C73:G73"/>
    <mergeCell ref="C74:G74"/>
    <mergeCell ref="C75:P75"/>
    <mergeCell ref="C76:G76"/>
    <mergeCell ref="C77:G77"/>
    <mergeCell ref="C66:G66"/>
    <mergeCell ref="C67:G67"/>
    <mergeCell ref="C68:G68"/>
    <mergeCell ref="C69:G69"/>
    <mergeCell ref="C70:G70"/>
    <mergeCell ref="C71:G71"/>
    <mergeCell ref="C60:G60"/>
    <mergeCell ref="C61:G61"/>
    <mergeCell ref="C62:G62"/>
    <mergeCell ref="C63:G63"/>
    <mergeCell ref="C64:G64"/>
    <mergeCell ref="C65:G65"/>
    <mergeCell ref="C54:G54"/>
    <mergeCell ref="C55:G55"/>
    <mergeCell ref="C56:G56"/>
    <mergeCell ref="C57:P57"/>
    <mergeCell ref="C58:G58"/>
    <mergeCell ref="C59:G59"/>
    <mergeCell ref="C48:G48"/>
    <mergeCell ref="C49:G49"/>
    <mergeCell ref="C50:G50"/>
    <mergeCell ref="C51:G51"/>
    <mergeCell ref="C52:G52"/>
    <mergeCell ref="C53:G53"/>
    <mergeCell ref="C42:G42"/>
    <mergeCell ref="C43:G43"/>
    <mergeCell ref="C44:G44"/>
    <mergeCell ref="C45:G45"/>
    <mergeCell ref="C46:G46"/>
    <mergeCell ref="C47:G47"/>
    <mergeCell ref="I35:K36"/>
    <mergeCell ref="L35:P36"/>
    <mergeCell ref="C38:G38"/>
    <mergeCell ref="A39:P39"/>
    <mergeCell ref="C40:G40"/>
    <mergeCell ref="C41:P41"/>
    <mergeCell ref="C26:F26"/>
    <mergeCell ref="A35:A37"/>
    <mergeCell ref="B35:B37"/>
    <mergeCell ref="C35:G37"/>
    <mergeCell ref="H35:H37"/>
    <mergeCell ref="A16:P16"/>
    <mergeCell ref="A17:P17"/>
    <mergeCell ref="A18:P18"/>
    <mergeCell ref="A20:P20"/>
    <mergeCell ref="A21:P21"/>
    <mergeCell ref="B23:F23"/>
    <mergeCell ref="A13:P13"/>
    <mergeCell ref="A14:P14"/>
    <mergeCell ref="A7:F7"/>
    <mergeCell ref="G7:P7"/>
    <mergeCell ref="A8:F8"/>
    <mergeCell ref="G8:P8"/>
    <mergeCell ref="A9:F9"/>
    <mergeCell ref="G9:P9"/>
    <mergeCell ref="B24:F24"/>
    <mergeCell ref="A4:F4"/>
    <mergeCell ref="G4:P4"/>
    <mergeCell ref="A5:F5"/>
    <mergeCell ref="G5:P5"/>
    <mergeCell ref="A6:F6"/>
    <mergeCell ref="G6:P6"/>
    <mergeCell ref="A10:F10"/>
    <mergeCell ref="G10:P10"/>
    <mergeCell ref="A11:F11"/>
    <mergeCell ref="G11:P11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63" fitToWidth="0" fitToHeight="0" orientation="landscape" r:id="rId1"/>
  <headerFooter>
    <oddFooter>&amp;RСтраница &amp;P</oddFooter>
  </headerFooter>
  <rowBreaks count="2" manualBreakCount="2">
    <brk id="34" max="17" man="1"/>
    <brk id="314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0"/>
  <sheetViews>
    <sheetView view="pageBreakPreview" topLeftCell="A31" zoomScale="60" zoomScaleNormal="85" workbookViewId="0">
      <selection activeCell="A3" sqref="A3:Z3"/>
    </sheetView>
  </sheetViews>
  <sheetFormatPr defaultColWidth="8.85546875" defaultRowHeight="14.25" customHeight="1" x14ac:dyDescent="0.2"/>
  <cols>
    <col min="1" max="1" width="4" style="122" customWidth="1"/>
    <col min="2" max="2" width="23.28515625" style="122" customWidth="1"/>
    <col min="3" max="3" width="21.7109375" style="122" customWidth="1"/>
    <col min="4" max="4" width="22.28515625" style="122" customWidth="1"/>
    <col min="5" max="5" width="6.85546875" style="122" customWidth="1"/>
    <col min="6" max="6" width="9.42578125" style="122" customWidth="1"/>
    <col min="7" max="10" width="13.85546875" style="122" customWidth="1"/>
    <col min="11" max="11" width="10.28515625" style="122" customWidth="1"/>
    <col min="12" max="12" width="9" style="122" customWidth="1"/>
    <col min="13" max="16" width="12" style="122" customWidth="1"/>
    <col min="17" max="17" width="13.85546875" style="122" customWidth="1"/>
    <col min="18" max="18" width="12.28515625" style="122" customWidth="1"/>
    <col min="19" max="19" width="8.28515625" style="122" customWidth="1"/>
    <col min="20" max="20" width="26.85546875" style="122" customWidth="1"/>
    <col min="21" max="21" width="15.5703125" style="122" customWidth="1"/>
    <col min="22" max="22" width="8" style="122" customWidth="1"/>
    <col min="23" max="23" width="5.140625" style="122" customWidth="1"/>
    <col min="24" max="24" width="26.85546875" style="122" customWidth="1"/>
    <col min="25" max="25" width="28.28515625" style="122" customWidth="1"/>
    <col min="26" max="26" width="9.7109375" style="122" customWidth="1"/>
    <col min="27" max="29" width="8.85546875" style="122"/>
    <col min="30" max="30" width="67.7109375" style="94" hidden="1" customWidth="1"/>
    <col min="31" max="31" width="57.42578125" style="94" hidden="1" customWidth="1"/>
    <col min="32" max="34" width="238.7109375" style="94" hidden="1" customWidth="1"/>
    <col min="35" max="16384" width="8.85546875" style="122"/>
  </cols>
  <sheetData>
    <row r="1" spans="1:34" s="89" customFormat="1" ht="26.25" customHeight="1" x14ac:dyDescent="0.25">
      <c r="A1" s="320" t="s">
        <v>185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</row>
    <row r="3" spans="1:34" s="89" customFormat="1" ht="15" x14ac:dyDescent="0.25">
      <c r="A3" s="321" t="s">
        <v>227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F3" s="90" t="s">
        <v>227</v>
      </c>
    </row>
    <row r="4" spans="1:34" s="89" customFormat="1" ht="20.25" customHeight="1" x14ac:dyDescent="0.25">
      <c r="A4" s="322" t="s">
        <v>186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</row>
    <row r="5" spans="1:34" s="89" customFormat="1" ht="15" x14ac:dyDescent="0.25">
      <c r="A5" s="323" t="s">
        <v>228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G5" s="92" t="s">
        <v>228</v>
      </c>
    </row>
    <row r="6" spans="1:34" s="89" customFormat="1" ht="13.5" customHeight="1" x14ac:dyDescent="0.25">
      <c r="A6" s="91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1"/>
      <c r="Z6" s="91"/>
    </row>
    <row r="7" spans="1:34" s="94" customFormat="1" ht="49.15" customHeight="1" x14ac:dyDescent="0.2">
      <c r="A7" s="324" t="s">
        <v>187</v>
      </c>
      <c r="B7" s="324" t="s">
        <v>188</v>
      </c>
      <c r="C7" s="325" t="s">
        <v>189</v>
      </c>
      <c r="D7" s="325" t="s">
        <v>190</v>
      </c>
      <c r="E7" s="325" t="s">
        <v>191</v>
      </c>
      <c r="F7" s="325" t="s">
        <v>192</v>
      </c>
      <c r="G7" s="325" t="s">
        <v>193</v>
      </c>
      <c r="H7" s="325" t="s">
        <v>194</v>
      </c>
      <c r="I7" s="325" t="s">
        <v>195</v>
      </c>
      <c r="J7" s="324" t="s">
        <v>196</v>
      </c>
      <c r="K7" s="324"/>
      <c r="L7" s="324" t="s">
        <v>197</v>
      </c>
      <c r="M7" s="324"/>
      <c r="N7" s="331" t="s">
        <v>198</v>
      </c>
      <c r="O7" s="332"/>
      <c r="P7" s="333"/>
      <c r="Q7" s="325" t="s">
        <v>199</v>
      </c>
      <c r="R7" s="325" t="s">
        <v>200</v>
      </c>
      <c r="S7" s="325" t="s">
        <v>201</v>
      </c>
      <c r="T7" s="325" t="s">
        <v>202</v>
      </c>
      <c r="U7" s="334" t="s">
        <v>203</v>
      </c>
      <c r="V7" s="326" t="s">
        <v>204</v>
      </c>
      <c r="W7" s="326" t="s">
        <v>205</v>
      </c>
      <c r="X7" s="326" t="s">
        <v>206</v>
      </c>
      <c r="Y7" s="326" t="s">
        <v>207</v>
      </c>
      <c r="Z7" s="326" t="s">
        <v>229</v>
      </c>
      <c r="AC7" s="95"/>
    </row>
    <row r="8" spans="1:34" s="94" customFormat="1" ht="144" customHeight="1" x14ac:dyDescent="0.2">
      <c r="A8" s="324"/>
      <c r="B8" s="324"/>
      <c r="C8" s="325"/>
      <c r="D8" s="325"/>
      <c r="E8" s="325"/>
      <c r="F8" s="325"/>
      <c r="G8" s="325"/>
      <c r="H8" s="325"/>
      <c r="I8" s="325"/>
      <c r="J8" s="77" t="s">
        <v>48</v>
      </c>
      <c r="K8" s="78" t="s">
        <v>208</v>
      </c>
      <c r="L8" s="77" t="s">
        <v>48</v>
      </c>
      <c r="M8" s="77" t="s">
        <v>85</v>
      </c>
      <c r="N8" s="79" t="s">
        <v>209</v>
      </c>
      <c r="O8" s="77" t="s">
        <v>48</v>
      </c>
      <c r="P8" s="77" t="s">
        <v>85</v>
      </c>
      <c r="Q8" s="325"/>
      <c r="R8" s="325"/>
      <c r="S8" s="325"/>
      <c r="T8" s="325"/>
      <c r="U8" s="335"/>
      <c r="V8" s="326"/>
      <c r="W8" s="326"/>
      <c r="X8" s="326"/>
      <c r="Y8" s="326"/>
      <c r="Z8" s="326"/>
      <c r="AC8" s="95"/>
    </row>
    <row r="9" spans="1:34" s="89" customFormat="1" ht="15" x14ac:dyDescent="0.25">
      <c r="A9" s="96">
        <v>1</v>
      </c>
      <c r="B9" s="96">
        <v>2</v>
      </c>
      <c r="C9" s="96">
        <v>3</v>
      </c>
      <c r="D9" s="96">
        <v>4</v>
      </c>
      <c r="E9" s="96">
        <v>5</v>
      </c>
      <c r="F9" s="96">
        <v>6</v>
      </c>
      <c r="G9" s="96">
        <v>7</v>
      </c>
      <c r="H9" s="96">
        <v>8</v>
      </c>
      <c r="I9" s="96">
        <v>9</v>
      </c>
      <c r="J9" s="96">
        <v>10</v>
      </c>
      <c r="K9" s="96">
        <v>11</v>
      </c>
      <c r="L9" s="96">
        <v>12</v>
      </c>
      <c r="M9" s="96">
        <v>13</v>
      </c>
      <c r="N9" s="96">
        <v>14</v>
      </c>
      <c r="O9" s="96">
        <v>15</v>
      </c>
      <c r="P9" s="96">
        <v>16</v>
      </c>
      <c r="Q9" s="96">
        <v>17</v>
      </c>
      <c r="R9" s="96">
        <v>18</v>
      </c>
      <c r="S9" s="96">
        <v>19</v>
      </c>
      <c r="T9" s="96">
        <v>20</v>
      </c>
      <c r="U9" s="96">
        <v>21</v>
      </c>
      <c r="V9" s="96">
        <v>22</v>
      </c>
      <c r="W9" s="96">
        <v>23</v>
      </c>
      <c r="X9" s="96">
        <v>24</v>
      </c>
      <c r="Y9" s="96">
        <v>25</v>
      </c>
      <c r="Z9" s="96">
        <v>26</v>
      </c>
    </row>
    <row r="10" spans="1:34" s="89" customFormat="1" ht="15" x14ac:dyDescent="0.25">
      <c r="A10" s="330" t="s">
        <v>230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H10" s="97" t="s">
        <v>230</v>
      </c>
    </row>
    <row r="11" spans="1:34" s="89" customFormat="1" ht="63" customHeight="1" x14ac:dyDescent="0.25">
      <c r="A11" s="98" t="s">
        <v>84</v>
      </c>
      <c r="B11" s="99" t="s">
        <v>231</v>
      </c>
      <c r="C11" s="99" t="s">
        <v>232</v>
      </c>
      <c r="D11" s="100" t="s">
        <v>232</v>
      </c>
      <c r="E11" s="101" t="s">
        <v>115</v>
      </c>
      <c r="F11" s="101" t="s">
        <v>115</v>
      </c>
      <c r="G11" s="123">
        <v>124740</v>
      </c>
      <c r="H11" s="106">
        <v>103950</v>
      </c>
      <c r="I11" s="106">
        <v>103950</v>
      </c>
      <c r="J11" s="106" t="s">
        <v>233</v>
      </c>
      <c r="K11" s="103">
        <v>0</v>
      </c>
      <c r="L11" s="102" t="s">
        <v>233</v>
      </c>
      <c r="M11" s="103">
        <v>0</v>
      </c>
      <c r="N11" s="103"/>
      <c r="O11" s="103"/>
      <c r="P11" s="103"/>
      <c r="Q11" s="104">
        <v>103950</v>
      </c>
      <c r="R11" s="98">
        <v>2024</v>
      </c>
      <c r="S11" s="98">
        <v>3</v>
      </c>
      <c r="T11" s="101" t="s">
        <v>234</v>
      </c>
      <c r="U11" s="101"/>
      <c r="V11" s="105" t="s">
        <v>235</v>
      </c>
      <c r="W11" s="105" t="s">
        <v>236</v>
      </c>
      <c r="X11" s="100"/>
      <c r="Y11" s="100" t="s">
        <v>237</v>
      </c>
      <c r="Z11" s="98">
        <v>2</v>
      </c>
      <c r="AH11" s="97"/>
    </row>
    <row r="12" spans="1:34" s="89" customFormat="1" ht="57.6" customHeight="1" x14ac:dyDescent="0.25">
      <c r="A12" s="98" t="s">
        <v>107</v>
      </c>
      <c r="B12" s="99" t="s">
        <v>238</v>
      </c>
      <c r="C12" s="99" t="s">
        <v>232</v>
      </c>
      <c r="D12" s="100" t="s">
        <v>232</v>
      </c>
      <c r="E12" s="101" t="s">
        <v>115</v>
      </c>
      <c r="F12" s="101" t="s">
        <v>115</v>
      </c>
      <c r="G12" s="123">
        <v>148950</v>
      </c>
      <c r="H12" s="106">
        <v>124125</v>
      </c>
      <c r="I12" s="106">
        <v>124125</v>
      </c>
      <c r="J12" s="106" t="s">
        <v>233</v>
      </c>
      <c r="K12" s="103">
        <v>0</v>
      </c>
      <c r="L12" s="102" t="s">
        <v>233</v>
      </c>
      <c r="M12" s="103">
        <v>0</v>
      </c>
      <c r="N12" s="103"/>
      <c r="O12" s="103"/>
      <c r="P12" s="103"/>
      <c r="Q12" s="104">
        <v>124125</v>
      </c>
      <c r="R12" s="98">
        <v>2024</v>
      </c>
      <c r="S12" s="98">
        <v>3</v>
      </c>
      <c r="T12" s="101" t="s">
        <v>239</v>
      </c>
      <c r="U12" s="101"/>
      <c r="V12" s="105" t="s">
        <v>240</v>
      </c>
      <c r="W12" s="105" t="s">
        <v>241</v>
      </c>
      <c r="X12" s="100"/>
      <c r="Y12" s="100" t="s">
        <v>242</v>
      </c>
      <c r="Z12" s="98">
        <v>2</v>
      </c>
      <c r="AH12" s="97"/>
    </row>
    <row r="13" spans="1:34" s="89" customFormat="1" ht="75" customHeight="1" x14ac:dyDescent="0.25">
      <c r="A13" s="98" t="s">
        <v>183</v>
      </c>
      <c r="B13" s="99" t="s">
        <v>243</v>
      </c>
      <c r="C13" s="99" t="s">
        <v>232</v>
      </c>
      <c r="D13" s="100" t="s">
        <v>232</v>
      </c>
      <c r="E13" s="101" t="s">
        <v>115</v>
      </c>
      <c r="F13" s="101" t="s">
        <v>115</v>
      </c>
      <c r="G13" s="123">
        <v>154620</v>
      </c>
      <c r="H13" s="106">
        <v>128850</v>
      </c>
      <c r="I13" s="106">
        <v>128850</v>
      </c>
      <c r="J13" s="106" t="s">
        <v>233</v>
      </c>
      <c r="K13" s="103">
        <v>0</v>
      </c>
      <c r="L13" s="102" t="s">
        <v>233</v>
      </c>
      <c r="M13" s="103">
        <v>0</v>
      </c>
      <c r="N13" s="103"/>
      <c r="O13" s="103"/>
      <c r="P13" s="103"/>
      <c r="Q13" s="104">
        <v>128850</v>
      </c>
      <c r="R13" s="98">
        <v>2024</v>
      </c>
      <c r="S13" s="98">
        <v>3</v>
      </c>
      <c r="T13" s="101" t="s">
        <v>244</v>
      </c>
      <c r="U13" s="101"/>
      <c r="V13" s="105" t="s">
        <v>235</v>
      </c>
      <c r="W13" s="105" t="s">
        <v>245</v>
      </c>
      <c r="X13" s="100"/>
      <c r="Y13" s="100" t="s">
        <v>246</v>
      </c>
      <c r="Z13" s="98">
        <v>2</v>
      </c>
      <c r="AH13" s="97"/>
    </row>
    <row r="14" spans="1:34" s="89" customFormat="1" ht="67.900000000000006" customHeight="1" x14ac:dyDescent="0.25">
      <c r="A14" s="98" t="s">
        <v>210</v>
      </c>
      <c r="B14" s="99" t="s">
        <v>247</v>
      </c>
      <c r="C14" s="99" t="s">
        <v>248</v>
      </c>
      <c r="D14" s="100" t="s">
        <v>248</v>
      </c>
      <c r="E14" s="101" t="s">
        <v>115</v>
      </c>
      <c r="F14" s="101" t="s">
        <v>115</v>
      </c>
      <c r="G14" s="123">
        <v>12770</v>
      </c>
      <c r="H14" s="106">
        <v>10641.67</v>
      </c>
      <c r="I14" s="106">
        <v>10641.67</v>
      </c>
      <c r="J14" s="106" t="s">
        <v>233</v>
      </c>
      <c r="K14" s="103">
        <v>0</v>
      </c>
      <c r="L14" s="102" t="s">
        <v>233</v>
      </c>
      <c r="M14" s="103">
        <v>0</v>
      </c>
      <c r="N14" s="103"/>
      <c r="O14" s="103"/>
      <c r="P14" s="103"/>
      <c r="Q14" s="104">
        <v>10641.67</v>
      </c>
      <c r="R14" s="98">
        <v>2024</v>
      </c>
      <c r="S14" s="98">
        <v>3</v>
      </c>
      <c r="T14" s="101" t="s">
        <v>234</v>
      </c>
      <c r="U14" s="101"/>
      <c r="V14" s="105" t="s">
        <v>235</v>
      </c>
      <c r="W14" s="105" t="s">
        <v>236</v>
      </c>
      <c r="X14" s="100"/>
      <c r="Y14" s="100" t="s">
        <v>237</v>
      </c>
      <c r="Z14" s="98">
        <v>2</v>
      </c>
      <c r="AH14" s="97"/>
    </row>
    <row r="15" spans="1:34" s="89" customFormat="1" ht="57" customHeight="1" x14ac:dyDescent="0.25">
      <c r="A15" s="98" t="s">
        <v>211</v>
      </c>
      <c r="B15" s="99" t="s">
        <v>249</v>
      </c>
      <c r="C15" s="99" t="s">
        <v>248</v>
      </c>
      <c r="D15" s="100" t="s">
        <v>248</v>
      </c>
      <c r="E15" s="101" t="s">
        <v>115</v>
      </c>
      <c r="F15" s="101" t="s">
        <v>115</v>
      </c>
      <c r="G15" s="123">
        <v>14650</v>
      </c>
      <c r="H15" s="106">
        <v>12208.33</v>
      </c>
      <c r="I15" s="106">
        <v>12208.33</v>
      </c>
      <c r="J15" s="106" t="s">
        <v>233</v>
      </c>
      <c r="K15" s="103">
        <v>0</v>
      </c>
      <c r="L15" s="102" t="s">
        <v>233</v>
      </c>
      <c r="M15" s="103">
        <v>0</v>
      </c>
      <c r="N15" s="103"/>
      <c r="O15" s="103"/>
      <c r="P15" s="103"/>
      <c r="Q15" s="104">
        <v>12208.33</v>
      </c>
      <c r="R15" s="98">
        <v>2024</v>
      </c>
      <c r="S15" s="98">
        <v>3</v>
      </c>
      <c r="T15" s="101" t="s">
        <v>239</v>
      </c>
      <c r="U15" s="101"/>
      <c r="V15" s="105" t="s">
        <v>240</v>
      </c>
      <c r="W15" s="105" t="s">
        <v>241</v>
      </c>
      <c r="X15" s="100"/>
      <c r="Y15" s="100" t="s">
        <v>242</v>
      </c>
      <c r="Z15" s="98">
        <v>2</v>
      </c>
      <c r="AH15" s="97"/>
    </row>
    <row r="16" spans="1:34" s="89" customFormat="1" ht="66.599999999999994" customHeight="1" x14ac:dyDescent="0.25">
      <c r="A16" s="98" t="s">
        <v>212</v>
      </c>
      <c r="B16" s="99" t="s">
        <v>250</v>
      </c>
      <c r="C16" s="99" t="s">
        <v>248</v>
      </c>
      <c r="D16" s="100" t="s">
        <v>248</v>
      </c>
      <c r="E16" s="101" t="s">
        <v>115</v>
      </c>
      <c r="F16" s="101" t="s">
        <v>115</v>
      </c>
      <c r="G16" s="123">
        <v>15350</v>
      </c>
      <c r="H16" s="106">
        <v>12791.67</v>
      </c>
      <c r="I16" s="106">
        <v>12791.67</v>
      </c>
      <c r="J16" s="106" t="s">
        <v>233</v>
      </c>
      <c r="K16" s="103">
        <v>0</v>
      </c>
      <c r="L16" s="102" t="s">
        <v>233</v>
      </c>
      <c r="M16" s="103">
        <v>0</v>
      </c>
      <c r="N16" s="103"/>
      <c r="O16" s="103"/>
      <c r="P16" s="103"/>
      <c r="Q16" s="104">
        <v>12791.67</v>
      </c>
      <c r="R16" s="98">
        <v>2024</v>
      </c>
      <c r="S16" s="98">
        <v>3</v>
      </c>
      <c r="T16" s="101" t="s">
        <v>244</v>
      </c>
      <c r="U16" s="101"/>
      <c r="V16" s="105" t="s">
        <v>235</v>
      </c>
      <c r="W16" s="105" t="s">
        <v>245</v>
      </c>
      <c r="X16" s="100"/>
      <c r="Y16" s="100" t="s">
        <v>246</v>
      </c>
      <c r="Z16" s="98">
        <v>2</v>
      </c>
      <c r="AH16" s="97"/>
    </row>
    <row r="17" spans="1:34" s="89" customFormat="1" ht="72.599999999999994" customHeight="1" x14ac:dyDescent="0.25">
      <c r="A17" s="98" t="s">
        <v>213</v>
      </c>
      <c r="B17" s="99" t="s">
        <v>251</v>
      </c>
      <c r="C17" s="99" t="s">
        <v>252</v>
      </c>
      <c r="D17" s="100" t="s">
        <v>252</v>
      </c>
      <c r="E17" s="101" t="s">
        <v>115</v>
      </c>
      <c r="F17" s="101" t="s">
        <v>115</v>
      </c>
      <c r="G17" s="123">
        <v>14850</v>
      </c>
      <c r="H17" s="106">
        <v>12375</v>
      </c>
      <c r="I17" s="106">
        <v>12375</v>
      </c>
      <c r="J17" s="106" t="s">
        <v>233</v>
      </c>
      <c r="K17" s="103">
        <v>0</v>
      </c>
      <c r="L17" s="102" t="s">
        <v>233</v>
      </c>
      <c r="M17" s="103">
        <v>0</v>
      </c>
      <c r="N17" s="103"/>
      <c r="O17" s="103"/>
      <c r="P17" s="103"/>
      <c r="Q17" s="104">
        <v>12375</v>
      </c>
      <c r="R17" s="98">
        <v>2024</v>
      </c>
      <c r="S17" s="98">
        <v>3</v>
      </c>
      <c r="T17" s="101" t="s">
        <v>234</v>
      </c>
      <c r="U17" s="101"/>
      <c r="V17" s="105" t="s">
        <v>235</v>
      </c>
      <c r="W17" s="105" t="s">
        <v>236</v>
      </c>
      <c r="X17" s="100"/>
      <c r="Y17" s="100" t="s">
        <v>237</v>
      </c>
      <c r="Z17" s="98">
        <v>2</v>
      </c>
      <c r="AH17" s="97"/>
    </row>
    <row r="18" spans="1:34" s="89" customFormat="1" ht="57.75" x14ac:dyDescent="0.25">
      <c r="A18" s="98" t="s">
        <v>214</v>
      </c>
      <c r="B18" s="99" t="s">
        <v>253</v>
      </c>
      <c r="C18" s="99" t="s">
        <v>252</v>
      </c>
      <c r="D18" s="100" t="s">
        <v>252</v>
      </c>
      <c r="E18" s="101" t="s">
        <v>115</v>
      </c>
      <c r="F18" s="101" t="s">
        <v>115</v>
      </c>
      <c r="G18" s="123">
        <v>17700</v>
      </c>
      <c r="H18" s="106">
        <v>14750</v>
      </c>
      <c r="I18" s="106">
        <v>14750</v>
      </c>
      <c r="J18" s="106" t="s">
        <v>233</v>
      </c>
      <c r="K18" s="103">
        <v>0</v>
      </c>
      <c r="L18" s="102" t="s">
        <v>233</v>
      </c>
      <c r="M18" s="103">
        <v>0</v>
      </c>
      <c r="N18" s="103"/>
      <c r="O18" s="103"/>
      <c r="P18" s="103"/>
      <c r="Q18" s="104">
        <v>14750</v>
      </c>
      <c r="R18" s="98">
        <v>2024</v>
      </c>
      <c r="S18" s="98">
        <v>3</v>
      </c>
      <c r="T18" s="101" t="s">
        <v>239</v>
      </c>
      <c r="U18" s="101"/>
      <c r="V18" s="105" t="s">
        <v>240</v>
      </c>
      <c r="W18" s="105" t="s">
        <v>241</v>
      </c>
      <c r="X18" s="100"/>
      <c r="Y18" s="100" t="s">
        <v>242</v>
      </c>
      <c r="Z18" s="98">
        <v>2</v>
      </c>
      <c r="AH18" s="97"/>
    </row>
    <row r="19" spans="1:34" s="89" customFormat="1" ht="57.75" x14ac:dyDescent="0.25">
      <c r="A19" s="98" t="s">
        <v>215</v>
      </c>
      <c r="B19" s="99" t="s">
        <v>254</v>
      </c>
      <c r="C19" s="99" t="s">
        <v>252</v>
      </c>
      <c r="D19" s="100" t="s">
        <v>252</v>
      </c>
      <c r="E19" s="101" t="s">
        <v>115</v>
      </c>
      <c r="F19" s="101" t="s">
        <v>115</v>
      </c>
      <c r="G19" s="123">
        <v>18520</v>
      </c>
      <c r="H19" s="106">
        <v>15433.33</v>
      </c>
      <c r="I19" s="106">
        <v>15433.33</v>
      </c>
      <c r="J19" s="106" t="s">
        <v>233</v>
      </c>
      <c r="K19" s="103">
        <v>0</v>
      </c>
      <c r="L19" s="102" t="s">
        <v>233</v>
      </c>
      <c r="M19" s="103">
        <v>0</v>
      </c>
      <c r="N19" s="103"/>
      <c r="O19" s="103"/>
      <c r="P19" s="103"/>
      <c r="Q19" s="104">
        <v>15433.33</v>
      </c>
      <c r="R19" s="98">
        <v>2024</v>
      </c>
      <c r="S19" s="98">
        <v>3</v>
      </c>
      <c r="T19" s="101" t="s">
        <v>244</v>
      </c>
      <c r="U19" s="101"/>
      <c r="V19" s="105" t="s">
        <v>235</v>
      </c>
      <c r="W19" s="105" t="s">
        <v>245</v>
      </c>
      <c r="X19" s="100"/>
      <c r="Y19" s="100" t="s">
        <v>246</v>
      </c>
      <c r="Z19" s="98">
        <v>2</v>
      </c>
      <c r="AH19" s="97"/>
    </row>
    <row r="20" spans="1:34" s="89" customFormat="1" ht="57.75" x14ac:dyDescent="0.25">
      <c r="A20" s="98" t="s">
        <v>216</v>
      </c>
      <c r="B20" s="99" t="s">
        <v>255</v>
      </c>
      <c r="C20" s="99" t="s">
        <v>256</v>
      </c>
      <c r="D20" s="100" t="s">
        <v>256</v>
      </c>
      <c r="E20" s="101" t="s">
        <v>115</v>
      </c>
      <c r="F20" s="101" t="s">
        <v>115</v>
      </c>
      <c r="G20" s="123">
        <v>11580</v>
      </c>
      <c r="H20" s="106">
        <v>9650</v>
      </c>
      <c r="I20" s="106">
        <v>9650</v>
      </c>
      <c r="J20" s="106" t="s">
        <v>233</v>
      </c>
      <c r="K20" s="103">
        <v>0</v>
      </c>
      <c r="L20" s="102" t="s">
        <v>233</v>
      </c>
      <c r="M20" s="103">
        <v>0</v>
      </c>
      <c r="N20" s="103"/>
      <c r="O20" s="103"/>
      <c r="P20" s="103"/>
      <c r="Q20" s="104">
        <v>9650</v>
      </c>
      <c r="R20" s="98">
        <v>2024</v>
      </c>
      <c r="S20" s="98">
        <v>3</v>
      </c>
      <c r="T20" s="101" t="s">
        <v>234</v>
      </c>
      <c r="U20" s="101"/>
      <c r="V20" s="105" t="s">
        <v>235</v>
      </c>
      <c r="W20" s="105" t="s">
        <v>236</v>
      </c>
      <c r="X20" s="100"/>
      <c r="Y20" s="100" t="s">
        <v>237</v>
      </c>
      <c r="Z20" s="98">
        <v>2</v>
      </c>
      <c r="AH20" s="97"/>
    </row>
    <row r="21" spans="1:34" s="89" customFormat="1" ht="61.9" customHeight="1" x14ac:dyDescent="0.25">
      <c r="A21" s="98" t="s">
        <v>217</v>
      </c>
      <c r="B21" s="99" t="s">
        <v>257</v>
      </c>
      <c r="C21" s="99" t="s">
        <v>256</v>
      </c>
      <c r="D21" s="100" t="s">
        <v>256</v>
      </c>
      <c r="E21" s="101" t="s">
        <v>115</v>
      </c>
      <c r="F21" s="101" t="s">
        <v>115</v>
      </c>
      <c r="G21" s="123">
        <v>12545</v>
      </c>
      <c r="H21" s="106">
        <v>10454.17</v>
      </c>
      <c r="I21" s="106">
        <v>10454.17</v>
      </c>
      <c r="J21" s="106" t="s">
        <v>233</v>
      </c>
      <c r="K21" s="103">
        <v>0</v>
      </c>
      <c r="L21" s="102" t="s">
        <v>233</v>
      </c>
      <c r="M21" s="103">
        <v>0</v>
      </c>
      <c r="N21" s="103"/>
      <c r="O21" s="103"/>
      <c r="P21" s="103"/>
      <c r="Q21" s="104">
        <v>10454.17</v>
      </c>
      <c r="R21" s="98">
        <v>2024</v>
      </c>
      <c r="S21" s="98">
        <v>3</v>
      </c>
      <c r="T21" s="101" t="s">
        <v>239</v>
      </c>
      <c r="U21" s="101"/>
      <c r="V21" s="105" t="s">
        <v>240</v>
      </c>
      <c r="W21" s="105" t="s">
        <v>241</v>
      </c>
      <c r="X21" s="100"/>
      <c r="Y21" s="100" t="s">
        <v>242</v>
      </c>
      <c r="Z21" s="98">
        <v>2</v>
      </c>
      <c r="AH21" s="97"/>
    </row>
    <row r="22" spans="1:34" s="89" customFormat="1" ht="61.9" customHeight="1" x14ac:dyDescent="0.25">
      <c r="A22" s="98" t="s">
        <v>184</v>
      </c>
      <c r="B22" s="99" t="s">
        <v>258</v>
      </c>
      <c r="C22" s="99" t="s">
        <v>256</v>
      </c>
      <c r="D22" s="100" t="s">
        <v>256</v>
      </c>
      <c r="E22" s="101" t="s">
        <v>115</v>
      </c>
      <c r="F22" s="101" t="s">
        <v>115</v>
      </c>
      <c r="G22" s="123">
        <v>14050</v>
      </c>
      <c r="H22" s="106">
        <v>11708.33</v>
      </c>
      <c r="I22" s="106">
        <v>11708.33</v>
      </c>
      <c r="J22" s="106" t="s">
        <v>233</v>
      </c>
      <c r="K22" s="103">
        <v>0</v>
      </c>
      <c r="L22" s="102" t="s">
        <v>233</v>
      </c>
      <c r="M22" s="103">
        <v>0</v>
      </c>
      <c r="N22" s="103"/>
      <c r="O22" s="103"/>
      <c r="P22" s="103"/>
      <c r="Q22" s="104">
        <v>11708.33</v>
      </c>
      <c r="R22" s="98">
        <v>2024</v>
      </c>
      <c r="S22" s="98">
        <v>3</v>
      </c>
      <c r="T22" s="101" t="s">
        <v>244</v>
      </c>
      <c r="U22" s="101"/>
      <c r="V22" s="105" t="s">
        <v>235</v>
      </c>
      <c r="W22" s="105" t="s">
        <v>245</v>
      </c>
      <c r="X22" s="100"/>
      <c r="Y22" s="100" t="s">
        <v>246</v>
      </c>
      <c r="Z22" s="98">
        <v>2</v>
      </c>
      <c r="AH22" s="97"/>
    </row>
    <row r="23" spans="1:34" s="89" customFormat="1" ht="84" x14ac:dyDescent="0.25">
      <c r="A23" s="98" t="s">
        <v>259</v>
      </c>
      <c r="B23" s="99" t="s">
        <v>260</v>
      </c>
      <c r="C23" s="99" t="s">
        <v>261</v>
      </c>
      <c r="D23" s="100" t="s">
        <v>261</v>
      </c>
      <c r="E23" s="101" t="s">
        <v>115</v>
      </c>
      <c r="F23" s="101" t="s">
        <v>115</v>
      </c>
      <c r="G23" s="123">
        <v>167208</v>
      </c>
      <c r="H23" s="106">
        <v>139340</v>
      </c>
      <c r="I23" s="106">
        <v>139340</v>
      </c>
      <c r="J23" s="106" t="s">
        <v>233</v>
      </c>
      <c r="K23" s="103">
        <v>0</v>
      </c>
      <c r="L23" s="102" t="s">
        <v>233</v>
      </c>
      <c r="M23" s="103">
        <v>0</v>
      </c>
      <c r="N23" s="103"/>
      <c r="O23" s="103"/>
      <c r="P23" s="103"/>
      <c r="Q23" s="104">
        <v>139340</v>
      </c>
      <c r="R23" s="98">
        <v>2024</v>
      </c>
      <c r="S23" s="98">
        <v>3</v>
      </c>
      <c r="T23" s="101" t="s">
        <v>234</v>
      </c>
      <c r="U23" s="101"/>
      <c r="V23" s="105" t="s">
        <v>235</v>
      </c>
      <c r="W23" s="105" t="s">
        <v>236</v>
      </c>
      <c r="X23" s="100"/>
      <c r="Y23" s="100" t="s">
        <v>237</v>
      </c>
      <c r="Z23" s="98">
        <v>2</v>
      </c>
      <c r="AH23" s="97"/>
    </row>
    <row r="24" spans="1:34" s="89" customFormat="1" ht="84" x14ac:dyDescent="0.25">
      <c r="A24" s="98" t="s">
        <v>262</v>
      </c>
      <c r="B24" s="99" t="s">
        <v>263</v>
      </c>
      <c r="C24" s="99" t="s">
        <v>261</v>
      </c>
      <c r="D24" s="100" t="s">
        <v>261</v>
      </c>
      <c r="E24" s="101" t="s">
        <v>115</v>
      </c>
      <c r="F24" s="101" t="s">
        <v>115</v>
      </c>
      <c r="G24" s="123">
        <v>195650</v>
      </c>
      <c r="H24" s="106">
        <v>163041.67000000001</v>
      </c>
      <c r="I24" s="106">
        <v>163041.67000000001</v>
      </c>
      <c r="J24" s="106" t="s">
        <v>233</v>
      </c>
      <c r="K24" s="103">
        <v>0</v>
      </c>
      <c r="L24" s="102" t="s">
        <v>233</v>
      </c>
      <c r="M24" s="103">
        <v>0</v>
      </c>
      <c r="N24" s="103"/>
      <c r="O24" s="103"/>
      <c r="P24" s="103"/>
      <c r="Q24" s="104">
        <v>163041.67000000001</v>
      </c>
      <c r="R24" s="98">
        <v>2024</v>
      </c>
      <c r="S24" s="98">
        <v>3</v>
      </c>
      <c r="T24" s="101" t="s">
        <v>239</v>
      </c>
      <c r="U24" s="101"/>
      <c r="V24" s="105" t="s">
        <v>240</v>
      </c>
      <c r="W24" s="105" t="s">
        <v>241</v>
      </c>
      <c r="X24" s="100"/>
      <c r="Y24" s="100" t="s">
        <v>242</v>
      </c>
      <c r="Z24" s="98">
        <v>2</v>
      </c>
      <c r="AH24" s="97"/>
    </row>
    <row r="25" spans="1:34" s="89" customFormat="1" ht="84" x14ac:dyDescent="0.25">
      <c r="A25" s="98" t="s">
        <v>264</v>
      </c>
      <c r="B25" s="99" t="s">
        <v>265</v>
      </c>
      <c r="C25" s="99" t="s">
        <v>261</v>
      </c>
      <c r="D25" s="100" t="s">
        <v>261</v>
      </c>
      <c r="E25" s="101" t="s">
        <v>115</v>
      </c>
      <c r="F25" s="101" t="s">
        <v>115</v>
      </c>
      <c r="G25" s="123">
        <v>200649.60000000001</v>
      </c>
      <c r="H25" s="106">
        <v>167208</v>
      </c>
      <c r="I25" s="106">
        <v>167208</v>
      </c>
      <c r="J25" s="106" t="s">
        <v>233</v>
      </c>
      <c r="K25" s="103">
        <v>0</v>
      </c>
      <c r="L25" s="102" t="s">
        <v>233</v>
      </c>
      <c r="M25" s="103">
        <v>0</v>
      </c>
      <c r="N25" s="103"/>
      <c r="O25" s="103"/>
      <c r="P25" s="103"/>
      <c r="Q25" s="104">
        <v>167208</v>
      </c>
      <c r="R25" s="98">
        <v>2024</v>
      </c>
      <c r="S25" s="98">
        <v>3</v>
      </c>
      <c r="T25" s="101" t="s">
        <v>244</v>
      </c>
      <c r="U25" s="101"/>
      <c r="V25" s="105" t="s">
        <v>235</v>
      </c>
      <c r="W25" s="105" t="s">
        <v>245</v>
      </c>
      <c r="X25" s="100"/>
      <c r="Y25" s="100" t="s">
        <v>246</v>
      </c>
      <c r="Z25" s="98">
        <v>2</v>
      </c>
      <c r="AH25" s="97"/>
    </row>
    <row r="26" spans="1:34" s="89" customFormat="1" ht="57" customHeight="1" x14ac:dyDescent="0.25">
      <c r="A26" s="98" t="s">
        <v>266</v>
      </c>
      <c r="B26" s="99" t="s">
        <v>267</v>
      </c>
      <c r="C26" s="99" t="s">
        <v>268</v>
      </c>
      <c r="D26" s="100" t="s">
        <v>268</v>
      </c>
      <c r="E26" s="101" t="s">
        <v>115</v>
      </c>
      <c r="F26" s="101" t="s">
        <v>115</v>
      </c>
      <c r="G26" s="123">
        <v>98995</v>
      </c>
      <c r="H26" s="106">
        <v>82495.83</v>
      </c>
      <c r="I26" s="106">
        <v>82495.83</v>
      </c>
      <c r="J26" s="106" t="s">
        <v>233</v>
      </c>
      <c r="K26" s="103">
        <v>0</v>
      </c>
      <c r="L26" s="102" t="s">
        <v>233</v>
      </c>
      <c r="M26" s="103">
        <v>0</v>
      </c>
      <c r="N26" s="103"/>
      <c r="O26" s="103"/>
      <c r="P26" s="103"/>
      <c r="Q26" s="104">
        <v>82495.83</v>
      </c>
      <c r="R26" s="98">
        <v>2024</v>
      </c>
      <c r="S26" s="98">
        <v>3</v>
      </c>
      <c r="T26" s="101" t="s">
        <v>234</v>
      </c>
      <c r="U26" s="101"/>
      <c r="V26" s="105" t="s">
        <v>235</v>
      </c>
      <c r="W26" s="105" t="s">
        <v>236</v>
      </c>
      <c r="X26" s="100"/>
      <c r="Y26" s="100" t="s">
        <v>237</v>
      </c>
      <c r="Z26" s="98">
        <v>2</v>
      </c>
      <c r="AH26" s="97"/>
    </row>
    <row r="27" spans="1:34" s="89" customFormat="1" ht="57" customHeight="1" x14ac:dyDescent="0.25">
      <c r="A27" s="98" t="s">
        <v>269</v>
      </c>
      <c r="B27" s="99" t="s">
        <v>270</v>
      </c>
      <c r="C27" s="99" t="s">
        <v>268</v>
      </c>
      <c r="D27" s="100" t="s">
        <v>268</v>
      </c>
      <c r="E27" s="101" t="s">
        <v>115</v>
      </c>
      <c r="F27" s="101" t="s">
        <v>115</v>
      </c>
      <c r="G27" s="123">
        <v>115550</v>
      </c>
      <c r="H27" s="106">
        <v>96291.67</v>
      </c>
      <c r="I27" s="106">
        <v>96291.67</v>
      </c>
      <c r="J27" s="106" t="s">
        <v>233</v>
      </c>
      <c r="K27" s="103">
        <v>0</v>
      </c>
      <c r="L27" s="102" t="s">
        <v>233</v>
      </c>
      <c r="M27" s="103">
        <v>0</v>
      </c>
      <c r="N27" s="103"/>
      <c r="O27" s="103"/>
      <c r="P27" s="103"/>
      <c r="Q27" s="104">
        <v>96291.67</v>
      </c>
      <c r="R27" s="98">
        <v>2024</v>
      </c>
      <c r="S27" s="98">
        <v>3</v>
      </c>
      <c r="T27" s="101" t="s">
        <v>239</v>
      </c>
      <c r="U27" s="101"/>
      <c r="V27" s="105" t="s">
        <v>240</v>
      </c>
      <c r="W27" s="105" t="s">
        <v>241</v>
      </c>
      <c r="X27" s="100"/>
      <c r="Y27" s="100" t="s">
        <v>242</v>
      </c>
      <c r="Z27" s="98">
        <v>2</v>
      </c>
      <c r="AH27" s="97"/>
    </row>
    <row r="28" spans="1:34" s="89" customFormat="1" ht="57" customHeight="1" x14ac:dyDescent="0.25">
      <c r="A28" s="98" t="s">
        <v>271</v>
      </c>
      <c r="B28" s="99" t="s">
        <v>272</v>
      </c>
      <c r="C28" s="99" t="s">
        <v>268</v>
      </c>
      <c r="D28" s="100" t="s">
        <v>268</v>
      </c>
      <c r="E28" s="101" t="s">
        <v>115</v>
      </c>
      <c r="F28" s="101" t="s">
        <v>115</v>
      </c>
      <c r="G28" s="123">
        <v>119500</v>
      </c>
      <c r="H28" s="106">
        <v>99583.33</v>
      </c>
      <c r="I28" s="106">
        <v>99583.33</v>
      </c>
      <c r="J28" s="106" t="s">
        <v>233</v>
      </c>
      <c r="K28" s="103">
        <v>0</v>
      </c>
      <c r="L28" s="102" t="s">
        <v>233</v>
      </c>
      <c r="M28" s="103">
        <v>0</v>
      </c>
      <c r="N28" s="103"/>
      <c r="O28" s="103"/>
      <c r="P28" s="103"/>
      <c r="Q28" s="104">
        <v>99583.33</v>
      </c>
      <c r="R28" s="98">
        <v>2024</v>
      </c>
      <c r="S28" s="98">
        <v>3</v>
      </c>
      <c r="T28" s="101" t="s">
        <v>244</v>
      </c>
      <c r="U28" s="101"/>
      <c r="V28" s="105" t="s">
        <v>235</v>
      </c>
      <c r="W28" s="105" t="s">
        <v>245</v>
      </c>
      <c r="X28" s="100"/>
      <c r="Y28" s="100" t="s">
        <v>246</v>
      </c>
      <c r="Z28" s="98">
        <v>2</v>
      </c>
      <c r="AH28" s="97"/>
    </row>
    <row r="29" spans="1:34" s="89" customFormat="1" ht="57" customHeight="1" x14ac:dyDescent="0.25">
      <c r="A29" s="98" t="s">
        <v>273</v>
      </c>
      <c r="B29" s="99" t="s">
        <v>274</v>
      </c>
      <c r="C29" s="99" t="s">
        <v>275</v>
      </c>
      <c r="D29" s="100" t="s">
        <v>275</v>
      </c>
      <c r="E29" s="101" t="s">
        <v>115</v>
      </c>
      <c r="F29" s="101" t="s">
        <v>115</v>
      </c>
      <c r="G29" s="123">
        <v>17420</v>
      </c>
      <c r="H29" s="106">
        <v>14516.67</v>
      </c>
      <c r="I29" s="106">
        <v>14516.67</v>
      </c>
      <c r="J29" s="106" t="s">
        <v>233</v>
      </c>
      <c r="K29" s="103">
        <v>0</v>
      </c>
      <c r="L29" s="102" t="s">
        <v>233</v>
      </c>
      <c r="M29" s="103">
        <v>0</v>
      </c>
      <c r="N29" s="103"/>
      <c r="O29" s="103"/>
      <c r="P29" s="103"/>
      <c r="Q29" s="104">
        <v>14516.67</v>
      </c>
      <c r="R29" s="98">
        <v>2024</v>
      </c>
      <c r="S29" s="98">
        <v>3</v>
      </c>
      <c r="T29" s="101" t="s">
        <v>234</v>
      </c>
      <c r="U29" s="101"/>
      <c r="V29" s="105" t="s">
        <v>235</v>
      </c>
      <c r="W29" s="105" t="s">
        <v>236</v>
      </c>
      <c r="X29" s="100"/>
      <c r="Y29" s="100" t="s">
        <v>237</v>
      </c>
      <c r="Z29" s="98">
        <v>2</v>
      </c>
      <c r="AH29" s="97"/>
    </row>
    <row r="30" spans="1:34" s="89" customFormat="1" ht="57" customHeight="1" x14ac:dyDescent="0.25">
      <c r="A30" s="98" t="s">
        <v>276</v>
      </c>
      <c r="B30" s="99" t="s">
        <v>277</v>
      </c>
      <c r="C30" s="99" t="s">
        <v>275</v>
      </c>
      <c r="D30" s="100" t="s">
        <v>275</v>
      </c>
      <c r="E30" s="101" t="s">
        <v>115</v>
      </c>
      <c r="F30" s="101" t="s">
        <v>115</v>
      </c>
      <c r="G30" s="123">
        <v>20500</v>
      </c>
      <c r="H30" s="106">
        <v>17083.330000000002</v>
      </c>
      <c r="I30" s="106">
        <v>17083.330000000002</v>
      </c>
      <c r="J30" s="106" t="s">
        <v>233</v>
      </c>
      <c r="K30" s="103">
        <v>0</v>
      </c>
      <c r="L30" s="102" t="s">
        <v>233</v>
      </c>
      <c r="M30" s="103">
        <v>0</v>
      </c>
      <c r="N30" s="103"/>
      <c r="O30" s="103"/>
      <c r="P30" s="103"/>
      <c r="Q30" s="104">
        <v>17083.330000000002</v>
      </c>
      <c r="R30" s="98">
        <v>2024</v>
      </c>
      <c r="S30" s="98">
        <v>3</v>
      </c>
      <c r="T30" s="101" t="s">
        <v>239</v>
      </c>
      <c r="U30" s="101"/>
      <c r="V30" s="105" t="s">
        <v>240</v>
      </c>
      <c r="W30" s="105" t="s">
        <v>241</v>
      </c>
      <c r="X30" s="100"/>
      <c r="Y30" s="100" t="s">
        <v>242</v>
      </c>
      <c r="Z30" s="98">
        <v>2</v>
      </c>
      <c r="AH30" s="97"/>
    </row>
    <row r="31" spans="1:34" s="89" customFormat="1" ht="57" customHeight="1" x14ac:dyDescent="0.25">
      <c r="A31" s="98" t="s">
        <v>278</v>
      </c>
      <c r="B31" s="99" t="s">
        <v>279</v>
      </c>
      <c r="C31" s="99" t="s">
        <v>275</v>
      </c>
      <c r="D31" s="100" t="s">
        <v>275</v>
      </c>
      <c r="E31" s="101" t="s">
        <v>115</v>
      </c>
      <c r="F31" s="101" t="s">
        <v>115</v>
      </c>
      <c r="G31" s="123">
        <v>21500</v>
      </c>
      <c r="H31" s="106">
        <v>17916.669999999998</v>
      </c>
      <c r="I31" s="106">
        <v>17916.669999999998</v>
      </c>
      <c r="J31" s="106" t="s">
        <v>233</v>
      </c>
      <c r="K31" s="103">
        <v>0</v>
      </c>
      <c r="L31" s="102" t="s">
        <v>233</v>
      </c>
      <c r="M31" s="103">
        <v>0</v>
      </c>
      <c r="N31" s="103"/>
      <c r="O31" s="103"/>
      <c r="P31" s="103"/>
      <c r="Q31" s="104">
        <v>17916.669999999998</v>
      </c>
      <c r="R31" s="98">
        <v>2024</v>
      </c>
      <c r="S31" s="98">
        <v>3</v>
      </c>
      <c r="T31" s="101" t="s">
        <v>244</v>
      </c>
      <c r="U31" s="101"/>
      <c r="V31" s="105" t="s">
        <v>235</v>
      </c>
      <c r="W31" s="105" t="s">
        <v>245</v>
      </c>
      <c r="X31" s="100"/>
      <c r="Y31" s="100" t="s">
        <v>246</v>
      </c>
      <c r="Z31" s="98">
        <v>2</v>
      </c>
      <c r="AH31" s="97"/>
    </row>
    <row r="32" spans="1:34" s="89" customFormat="1" ht="57" customHeight="1" x14ac:dyDescent="0.25">
      <c r="A32" s="98" t="s">
        <v>280</v>
      </c>
      <c r="B32" s="99" t="s">
        <v>281</v>
      </c>
      <c r="C32" s="99" t="s">
        <v>282</v>
      </c>
      <c r="D32" s="100" t="s">
        <v>282</v>
      </c>
      <c r="E32" s="101" t="s">
        <v>115</v>
      </c>
      <c r="F32" s="101" t="s">
        <v>115</v>
      </c>
      <c r="G32" s="123">
        <v>85876</v>
      </c>
      <c r="H32" s="106">
        <v>71563.33</v>
      </c>
      <c r="I32" s="106">
        <v>71563.33</v>
      </c>
      <c r="J32" s="106" t="s">
        <v>233</v>
      </c>
      <c r="K32" s="103">
        <v>0</v>
      </c>
      <c r="L32" s="102" t="s">
        <v>233</v>
      </c>
      <c r="M32" s="103">
        <v>0</v>
      </c>
      <c r="N32" s="103"/>
      <c r="O32" s="103"/>
      <c r="P32" s="103"/>
      <c r="Q32" s="104">
        <v>71563.33</v>
      </c>
      <c r="R32" s="98">
        <v>2024</v>
      </c>
      <c r="S32" s="98">
        <v>3</v>
      </c>
      <c r="T32" s="101" t="s">
        <v>234</v>
      </c>
      <c r="U32" s="101"/>
      <c r="V32" s="105" t="s">
        <v>235</v>
      </c>
      <c r="W32" s="105" t="s">
        <v>236</v>
      </c>
      <c r="X32" s="100"/>
      <c r="Y32" s="100" t="s">
        <v>237</v>
      </c>
      <c r="Z32" s="98">
        <v>2</v>
      </c>
      <c r="AH32" s="97"/>
    </row>
    <row r="33" spans="1:34" s="89" customFormat="1" ht="57" customHeight="1" x14ac:dyDescent="0.25">
      <c r="A33" s="98" t="s">
        <v>283</v>
      </c>
      <c r="B33" s="99" t="s">
        <v>284</v>
      </c>
      <c r="C33" s="99" t="s">
        <v>282</v>
      </c>
      <c r="D33" s="100" t="s">
        <v>282</v>
      </c>
      <c r="E33" s="101" t="s">
        <v>115</v>
      </c>
      <c r="F33" s="101" t="s">
        <v>115</v>
      </c>
      <c r="G33" s="123">
        <v>94550</v>
      </c>
      <c r="H33" s="106">
        <v>78791.67</v>
      </c>
      <c r="I33" s="106">
        <v>78791.67</v>
      </c>
      <c r="J33" s="106" t="s">
        <v>233</v>
      </c>
      <c r="K33" s="103">
        <v>0</v>
      </c>
      <c r="L33" s="102" t="s">
        <v>233</v>
      </c>
      <c r="M33" s="103">
        <v>0</v>
      </c>
      <c r="N33" s="103"/>
      <c r="O33" s="103"/>
      <c r="P33" s="103"/>
      <c r="Q33" s="104">
        <v>78791.67</v>
      </c>
      <c r="R33" s="98">
        <v>2024</v>
      </c>
      <c r="S33" s="98">
        <v>3</v>
      </c>
      <c r="T33" s="101" t="s">
        <v>239</v>
      </c>
      <c r="U33" s="101"/>
      <c r="V33" s="105" t="s">
        <v>240</v>
      </c>
      <c r="W33" s="105" t="s">
        <v>241</v>
      </c>
      <c r="X33" s="100"/>
      <c r="Y33" s="100" t="s">
        <v>242</v>
      </c>
      <c r="Z33" s="98">
        <v>2</v>
      </c>
      <c r="AH33" s="97"/>
    </row>
    <row r="34" spans="1:34" s="89" customFormat="1" ht="57" customHeight="1" x14ac:dyDescent="0.25">
      <c r="A34" s="98" t="s">
        <v>285</v>
      </c>
      <c r="B34" s="99" t="s">
        <v>286</v>
      </c>
      <c r="C34" s="99" t="s">
        <v>282</v>
      </c>
      <c r="D34" s="100" t="s">
        <v>282</v>
      </c>
      <c r="E34" s="101" t="s">
        <v>115</v>
      </c>
      <c r="F34" s="101" t="s">
        <v>115</v>
      </c>
      <c r="G34" s="123">
        <v>102913.2</v>
      </c>
      <c r="H34" s="106">
        <v>85761</v>
      </c>
      <c r="I34" s="106">
        <v>85761</v>
      </c>
      <c r="J34" s="106" t="s">
        <v>233</v>
      </c>
      <c r="K34" s="103">
        <v>0</v>
      </c>
      <c r="L34" s="102" t="s">
        <v>233</v>
      </c>
      <c r="M34" s="103">
        <v>0</v>
      </c>
      <c r="N34" s="103"/>
      <c r="O34" s="103"/>
      <c r="P34" s="103"/>
      <c r="Q34" s="104">
        <v>85761</v>
      </c>
      <c r="R34" s="98">
        <v>2024</v>
      </c>
      <c r="S34" s="98">
        <v>3</v>
      </c>
      <c r="T34" s="101" t="s">
        <v>244</v>
      </c>
      <c r="U34" s="101"/>
      <c r="V34" s="105" t="s">
        <v>235</v>
      </c>
      <c r="W34" s="105" t="s">
        <v>245</v>
      </c>
      <c r="X34" s="100"/>
      <c r="Y34" s="100" t="s">
        <v>246</v>
      </c>
      <c r="Z34" s="98">
        <v>2</v>
      </c>
      <c r="AH34" s="97"/>
    </row>
    <row r="35" spans="1:34" s="89" customFormat="1" ht="57" customHeight="1" x14ac:dyDescent="0.25">
      <c r="A35" s="98" t="s">
        <v>287</v>
      </c>
      <c r="B35" s="99" t="s">
        <v>281</v>
      </c>
      <c r="C35" s="99" t="s">
        <v>288</v>
      </c>
      <c r="D35" s="100" t="s">
        <v>288</v>
      </c>
      <c r="E35" s="101" t="s">
        <v>115</v>
      </c>
      <c r="F35" s="101" t="s">
        <v>115</v>
      </c>
      <c r="G35" s="123">
        <v>85876</v>
      </c>
      <c r="H35" s="106">
        <v>71563.33</v>
      </c>
      <c r="I35" s="106">
        <v>71563.33</v>
      </c>
      <c r="J35" s="106" t="s">
        <v>233</v>
      </c>
      <c r="K35" s="103">
        <v>0</v>
      </c>
      <c r="L35" s="102" t="s">
        <v>233</v>
      </c>
      <c r="M35" s="103">
        <v>0</v>
      </c>
      <c r="N35" s="103"/>
      <c r="O35" s="103"/>
      <c r="P35" s="103"/>
      <c r="Q35" s="104">
        <v>71563.33</v>
      </c>
      <c r="R35" s="98">
        <v>2024</v>
      </c>
      <c r="S35" s="98">
        <v>3</v>
      </c>
      <c r="T35" s="101" t="s">
        <v>234</v>
      </c>
      <c r="U35" s="101"/>
      <c r="V35" s="105" t="s">
        <v>235</v>
      </c>
      <c r="W35" s="105" t="s">
        <v>236</v>
      </c>
      <c r="X35" s="100"/>
      <c r="Y35" s="100" t="s">
        <v>237</v>
      </c>
      <c r="Z35" s="98">
        <v>2</v>
      </c>
      <c r="AH35" s="97"/>
    </row>
    <row r="36" spans="1:34" s="89" customFormat="1" ht="57" customHeight="1" x14ac:dyDescent="0.25">
      <c r="A36" s="98" t="s">
        <v>289</v>
      </c>
      <c r="B36" s="99" t="s">
        <v>284</v>
      </c>
      <c r="C36" s="99" t="s">
        <v>288</v>
      </c>
      <c r="D36" s="100" t="s">
        <v>288</v>
      </c>
      <c r="E36" s="101" t="s">
        <v>115</v>
      </c>
      <c r="F36" s="101" t="s">
        <v>115</v>
      </c>
      <c r="G36" s="123">
        <v>94550</v>
      </c>
      <c r="H36" s="106">
        <v>78791.67</v>
      </c>
      <c r="I36" s="106">
        <v>78791.67</v>
      </c>
      <c r="J36" s="106" t="s">
        <v>233</v>
      </c>
      <c r="K36" s="103">
        <v>0</v>
      </c>
      <c r="L36" s="102" t="s">
        <v>233</v>
      </c>
      <c r="M36" s="103">
        <v>0</v>
      </c>
      <c r="N36" s="103"/>
      <c r="O36" s="103"/>
      <c r="P36" s="103"/>
      <c r="Q36" s="104">
        <v>78791.67</v>
      </c>
      <c r="R36" s="98">
        <v>2024</v>
      </c>
      <c r="S36" s="98">
        <v>3</v>
      </c>
      <c r="T36" s="101" t="s">
        <v>239</v>
      </c>
      <c r="U36" s="101"/>
      <c r="V36" s="105" t="s">
        <v>240</v>
      </c>
      <c r="W36" s="105" t="s">
        <v>241</v>
      </c>
      <c r="X36" s="100"/>
      <c r="Y36" s="100" t="s">
        <v>242</v>
      </c>
      <c r="Z36" s="98">
        <v>2</v>
      </c>
      <c r="AH36" s="97"/>
    </row>
    <row r="37" spans="1:34" s="89" customFormat="1" ht="57" customHeight="1" x14ac:dyDescent="0.25">
      <c r="A37" s="98" t="s">
        <v>290</v>
      </c>
      <c r="B37" s="99" t="s">
        <v>286</v>
      </c>
      <c r="C37" s="99" t="s">
        <v>288</v>
      </c>
      <c r="D37" s="100" t="s">
        <v>288</v>
      </c>
      <c r="E37" s="101" t="s">
        <v>115</v>
      </c>
      <c r="F37" s="101" t="s">
        <v>115</v>
      </c>
      <c r="G37" s="123">
        <v>102913.2</v>
      </c>
      <c r="H37" s="106">
        <v>85761</v>
      </c>
      <c r="I37" s="106">
        <v>85761</v>
      </c>
      <c r="J37" s="106" t="s">
        <v>233</v>
      </c>
      <c r="K37" s="103">
        <v>0</v>
      </c>
      <c r="L37" s="102" t="s">
        <v>233</v>
      </c>
      <c r="M37" s="103">
        <v>0</v>
      </c>
      <c r="N37" s="103"/>
      <c r="O37" s="103"/>
      <c r="P37" s="103"/>
      <c r="Q37" s="104">
        <v>85761</v>
      </c>
      <c r="R37" s="98">
        <v>2024</v>
      </c>
      <c r="S37" s="98">
        <v>3</v>
      </c>
      <c r="T37" s="101" t="s">
        <v>244</v>
      </c>
      <c r="U37" s="101"/>
      <c r="V37" s="105" t="s">
        <v>235</v>
      </c>
      <c r="W37" s="105" t="s">
        <v>245</v>
      </c>
      <c r="X37" s="100"/>
      <c r="Y37" s="100" t="s">
        <v>246</v>
      </c>
      <c r="Z37" s="98">
        <v>2</v>
      </c>
      <c r="AH37" s="97"/>
    </row>
    <row r="38" spans="1:34" s="89" customFormat="1" ht="17.25" customHeight="1" x14ac:dyDescent="0.25">
      <c r="A38" s="107"/>
      <c r="B38" s="108"/>
      <c r="C38" s="109"/>
      <c r="D38" s="110"/>
      <c r="E38" s="111"/>
      <c r="F38" s="111"/>
      <c r="G38" s="112"/>
      <c r="H38" s="113"/>
      <c r="I38" s="113"/>
      <c r="J38" s="113"/>
      <c r="K38" s="114"/>
      <c r="L38" s="114"/>
      <c r="M38" s="114"/>
      <c r="N38" s="114"/>
      <c r="O38" s="114"/>
      <c r="P38" s="114"/>
      <c r="Q38" s="115"/>
      <c r="R38" s="116"/>
      <c r="S38" s="116"/>
      <c r="T38" s="117"/>
      <c r="U38" s="117"/>
      <c r="V38" s="118"/>
      <c r="W38" s="118"/>
      <c r="X38" s="119"/>
      <c r="Y38" s="117"/>
      <c r="Z38" s="120"/>
    </row>
    <row r="39" spans="1:34" s="89" customFormat="1" ht="15" x14ac:dyDescent="0.25"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</row>
    <row r="40" spans="1:34" s="89" customFormat="1" ht="15" customHeight="1" x14ac:dyDescent="0.25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91"/>
      <c r="W40" s="91"/>
      <c r="X40" s="91"/>
    </row>
    <row r="41" spans="1:34" s="56" customFormat="1" ht="28.15" customHeight="1" x14ac:dyDescent="0.25">
      <c r="A41" s="59"/>
      <c r="B41" s="59"/>
      <c r="D41" s="60" t="s">
        <v>70</v>
      </c>
      <c r="E41" s="327" t="s">
        <v>172</v>
      </c>
      <c r="F41" s="328"/>
      <c r="G41" s="328"/>
      <c r="H41" s="328"/>
      <c r="I41" s="328"/>
      <c r="J41" s="328"/>
      <c r="K41" s="328"/>
      <c r="L41" s="64"/>
      <c r="M41" s="59"/>
      <c r="N41" s="65"/>
      <c r="O41" s="59"/>
      <c r="P41" s="59"/>
      <c r="Q41" s="329" t="s">
        <v>396</v>
      </c>
      <c r="R41" s="329"/>
      <c r="S41" s="329"/>
      <c r="T41" s="329"/>
      <c r="U41" s="329"/>
      <c r="V41" s="329"/>
      <c r="W41" s="329"/>
      <c r="X41" s="329"/>
    </row>
    <row r="42" spans="1:34" s="56" customFormat="1" ht="15" x14ac:dyDescent="0.25">
      <c r="A42" s="67"/>
      <c r="B42" s="67"/>
      <c r="C42" s="68"/>
      <c r="D42" s="69"/>
      <c r="E42" s="69"/>
      <c r="F42" s="69"/>
      <c r="H42" s="70" t="s">
        <v>218</v>
      </c>
      <c r="I42" s="69"/>
      <c r="J42" s="69"/>
      <c r="K42" s="69"/>
      <c r="L42" s="69"/>
      <c r="M42" s="69"/>
      <c r="N42" s="71" t="s">
        <v>219</v>
      </c>
      <c r="P42" s="69"/>
      <c r="Q42" s="69"/>
      <c r="R42" s="69"/>
      <c r="S42" s="69"/>
      <c r="T42" s="69"/>
      <c r="U42" s="71" t="s">
        <v>220</v>
      </c>
      <c r="V42" s="69"/>
      <c r="W42" s="69"/>
      <c r="X42" s="69"/>
      <c r="Y42" s="69"/>
    </row>
    <row r="43" spans="1:34" s="56" customFormat="1" ht="15" x14ac:dyDescent="0.25">
      <c r="A43" s="67"/>
      <c r="B43" s="67"/>
      <c r="C43" s="68"/>
      <c r="D43" s="57"/>
      <c r="E43" s="57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3"/>
    </row>
    <row r="44" spans="1:34" s="56" customFormat="1" ht="33.6" customHeight="1" x14ac:dyDescent="0.25">
      <c r="A44" s="74"/>
      <c r="B44" s="75"/>
      <c r="D44" s="60" t="s">
        <v>72</v>
      </c>
      <c r="E44" s="328" t="s">
        <v>173</v>
      </c>
      <c r="F44" s="328"/>
      <c r="G44" s="328"/>
      <c r="H44" s="328"/>
      <c r="I44" s="328"/>
      <c r="J44" s="328"/>
      <c r="K44" s="328"/>
      <c r="L44" s="64"/>
      <c r="M44" s="60"/>
      <c r="N44" s="66"/>
      <c r="O44" s="60"/>
      <c r="P44" s="60"/>
      <c r="Q44" s="329" t="s">
        <v>174</v>
      </c>
      <c r="R44" s="329"/>
      <c r="S44" s="329"/>
      <c r="T44" s="329"/>
      <c r="U44" s="329"/>
      <c r="V44" s="329"/>
      <c r="W44" s="329"/>
      <c r="X44" s="329"/>
    </row>
    <row r="45" spans="1:34" s="56" customFormat="1" ht="15" x14ac:dyDescent="0.25">
      <c r="A45" s="59"/>
      <c r="B45" s="59"/>
      <c r="C45" s="59"/>
      <c r="D45" s="69"/>
      <c r="E45" s="69"/>
      <c r="F45" s="69"/>
      <c r="H45" s="70" t="s">
        <v>218</v>
      </c>
      <c r="I45" s="69"/>
      <c r="J45" s="69"/>
      <c r="K45" s="69"/>
      <c r="L45" s="69"/>
      <c r="M45" s="69"/>
      <c r="N45" s="71" t="s">
        <v>219</v>
      </c>
      <c r="O45" s="69"/>
      <c r="P45" s="69"/>
      <c r="Q45" s="69"/>
      <c r="R45" s="69"/>
      <c r="S45" s="69"/>
      <c r="T45" s="69"/>
      <c r="U45" s="71" t="s">
        <v>220</v>
      </c>
      <c r="V45" s="69"/>
      <c r="W45" s="69"/>
      <c r="X45" s="69"/>
      <c r="Y45" s="69"/>
    </row>
    <row r="46" spans="1:34" s="56" customFormat="1" ht="15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57"/>
      <c r="W46" s="57"/>
      <c r="X46" s="57"/>
    </row>
    <row r="47" spans="1:34" s="56" customFormat="1" ht="15" x14ac:dyDescent="0.25">
      <c r="A47" s="59"/>
      <c r="B47" s="59"/>
      <c r="D47" s="60" t="s">
        <v>221</v>
      </c>
      <c r="E47" s="61"/>
      <c r="F47" s="62"/>
      <c r="G47" s="62"/>
      <c r="H47" s="62"/>
      <c r="I47" s="63"/>
      <c r="J47" s="63"/>
      <c r="K47" s="62"/>
      <c r="L47" s="64"/>
      <c r="M47" s="59"/>
      <c r="N47" s="65"/>
      <c r="O47" s="59"/>
      <c r="P47" s="59"/>
      <c r="Q47" s="65"/>
      <c r="R47" s="65"/>
      <c r="S47" s="65"/>
      <c r="T47" s="63"/>
      <c r="U47" s="63"/>
      <c r="V47" s="63"/>
      <c r="W47" s="63"/>
      <c r="X47" s="66" t="s">
        <v>222</v>
      </c>
    </row>
    <row r="48" spans="1:34" s="56" customFormat="1" ht="15" x14ac:dyDescent="0.25">
      <c r="A48" s="67"/>
      <c r="B48" s="67"/>
      <c r="C48" s="68"/>
      <c r="D48" s="69"/>
      <c r="E48" s="69"/>
      <c r="F48" s="69"/>
      <c r="H48" s="70" t="s">
        <v>218</v>
      </c>
      <c r="I48" s="69"/>
      <c r="J48" s="69"/>
      <c r="K48" s="69"/>
      <c r="L48" s="69"/>
      <c r="M48" s="69"/>
      <c r="N48" s="71" t="s">
        <v>219</v>
      </c>
      <c r="O48" s="69"/>
      <c r="P48" s="69"/>
      <c r="Q48" s="69"/>
      <c r="R48" s="69"/>
      <c r="S48" s="69"/>
      <c r="T48" s="69"/>
      <c r="U48" s="71" t="s">
        <v>220</v>
      </c>
      <c r="V48" s="69"/>
      <c r="W48" s="69"/>
      <c r="X48" s="69"/>
      <c r="Y48" s="69"/>
    </row>
    <row r="49" spans="30:32" s="76" customFormat="1" x14ac:dyDescent="0.2">
      <c r="AD49" s="58"/>
      <c r="AE49" s="58"/>
      <c r="AF49" s="58"/>
    </row>
    <row r="50" spans="30:32" s="76" customFormat="1" x14ac:dyDescent="0.2">
      <c r="AD50" s="58"/>
      <c r="AE50" s="58"/>
      <c r="AF50" s="58"/>
    </row>
  </sheetData>
  <mergeCells count="31">
    <mergeCell ref="E41:K41"/>
    <mergeCell ref="Q41:X41"/>
    <mergeCell ref="E44:K44"/>
    <mergeCell ref="Q44:X44"/>
    <mergeCell ref="Y7:Y8"/>
    <mergeCell ref="Q7:Q8"/>
    <mergeCell ref="A10:Z10"/>
    <mergeCell ref="I7:I8"/>
    <mergeCell ref="J7:K7"/>
    <mergeCell ref="N7:P7"/>
    <mergeCell ref="U7:U8"/>
    <mergeCell ref="R7:R8"/>
    <mergeCell ref="S7:S8"/>
    <mergeCell ref="T7:T8"/>
    <mergeCell ref="V7:V8"/>
    <mergeCell ref="W7:W8"/>
    <mergeCell ref="A1:Z1"/>
    <mergeCell ref="A3:Z3"/>
    <mergeCell ref="A4:Z4"/>
    <mergeCell ref="A5:Z5"/>
    <mergeCell ref="A7:A8"/>
    <mergeCell ref="B7:B8"/>
    <mergeCell ref="C7:C8"/>
    <mergeCell ref="D7:D8"/>
    <mergeCell ref="E7:E8"/>
    <mergeCell ref="Z7:Z8"/>
    <mergeCell ref="X7:X8"/>
    <mergeCell ref="F7:F8"/>
    <mergeCell ref="G7:G8"/>
    <mergeCell ref="H7:H8"/>
    <mergeCell ref="L7:M7"/>
  </mergeCells>
  <pageMargins left="0.70866143703460704" right="0.70866143703460704" top="0.74803149700164795" bottom="0.74803149700164795" header="0.31496062874794001" footer="0.31496062874794001"/>
  <pageSetup paperSize="9" scale="35" fitToHeight="0" orientation="landscape" r:id="rId1"/>
  <headerFooter>
    <oddFooter>&amp;RСтраница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Q400"/>
  <sheetViews>
    <sheetView tabSelected="1" view="pageBreakPreview" zoomScale="86" zoomScaleNormal="100" zoomScaleSheetLayoutView="86" workbookViewId="0">
      <selection activeCell="P355" sqref="P355"/>
    </sheetView>
  </sheetViews>
  <sheetFormatPr defaultColWidth="9.140625" defaultRowHeight="11.25" customHeight="1" x14ac:dyDescent="0.2"/>
  <cols>
    <col min="1" max="1" width="9.7109375" style="221" customWidth="1"/>
    <col min="2" max="2" width="20.7109375" style="221" customWidth="1"/>
    <col min="3" max="3" width="10.7109375" style="221" customWidth="1"/>
    <col min="4" max="4" width="12.85546875" style="221" customWidth="1"/>
    <col min="5" max="5" width="10.42578125" style="221" customWidth="1"/>
    <col min="6" max="6" width="11.7109375" style="221" customWidth="1"/>
    <col min="7" max="7" width="6.140625" style="221" customWidth="1"/>
    <col min="8" max="8" width="9.28515625" style="221" customWidth="1"/>
    <col min="9" max="9" width="10.7109375" style="221" customWidth="1"/>
    <col min="10" max="10" width="12.42578125" style="221" customWidth="1"/>
    <col min="11" max="11" width="13.28515625" style="221" customWidth="1"/>
    <col min="12" max="12" width="17" style="221" customWidth="1"/>
    <col min="13" max="13" width="11.5703125" style="221" customWidth="1"/>
    <col min="14" max="14" width="17" style="221" customWidth="1"/>
    <col min="15" max="15" width="12.85546875" style="221" customWidth="1"/>
    <col min="16" max="16" width="13.28515625" style="221" customWidth="1"/>
    <col min="17" max="17" width="75.28515625" style="130" hidden="1" customWidth="1"/>
    <col min="18" max="18" width="126.5703125" style="130" hidden="1" customWidth="1"/>
    <col min="19" max="19" width="13.7109375" style="221" customWidth="1"/>
    <col min="20" max="27" width="9.140625" style="221"/>
    <col min="28" max="34" width="127.28515625" style="173" hidden="1" customWidth="1"/>
    <col min="35" max="37" width="203.42578125" style="173" hidden="1" customWidth="1"/>
    <col min="38" max="38" width="66.42578125" style="173" hidden="1" customWidth="1"/>
    <col min="39" max="39" width="45.7109375" style="173" hidden="1" customWidth="1"/>
    <col min="40" max="40" width="203.42578125" style="173" hidden="1" customWidth="1"/>
    <col min="41" max="41" width="51.85546875" style="173" hidden="1" customWidth="1"/>
    <col min="42" max="42" width="173" style="173" hidden="1" customWidth="1"/>
    <col min="43" max="49" width="51.85546875" style="173" hidden="1" customWidth="1"/>
    <col min="50" max="53" width="156" style="173" hidden="1" customWidth="1"/>
    <col min="54" max="54" width="84.28515625" style="173" hidden="1" customWidth="1"/>
    <col min="55" max="55" width="203.42578125" style="173" hidden="1" customWidth="1"/>
    <col min="56" max="61" width="156" style="173" hidden="1" customWidth="1"/>
    <col min="62" max="62" width="84.28515625" style="173" hidden="1" customWidth="1"/>
    <col min="63" max="63" width="61.140625" style="173" hidden="1" customWidth="1"/>
    <col min="64" max="64" width="82" style="173" hidden="1" customWidth="1"/>
    <col min="65" max="65" width="61.140625" style="173" hidden="1" customWidth="1"/>
    <col min="66" max="66" width="82" style="173" hidden="1" customWidth="1"/>
    <col min="67" max="16384" width="9.140625" style="221"/>
  </cols>
  <sheetData>
    <row r="1" spans="1:36" customFormat="1" ht="15" x14ac:dyDescent="0.2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0</v>
      </c>
    </row>
    <row r="2" spans="1:36" customFormat="1" ht="11.25" customHeight="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P2" s="125" t="s">
        <v>111</v>
      </c>
    </row>
    <row r="3" spans="1:36" customFormat="1" ht="15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P3" s="125"/>
    </row>
    <row r="4" spans="1:36" customFormat="1" ht="12.75" customHeight="1" x14ac:dyDescent="0.25">
      <c r="A4" s="282" t="s">
        <v>1</v>
      </c>
      <c r="B4" s="282"/>
      <c r="C4" s="282"/>
      <c r="D4" s="282"/>
      <c r="E4" s="282"/>
      <c r="F4" s="282"/>
      <c r="G4" s="283" t="s">
        <v>110</v>
      </c>
      <c r="H4" s="283"/>
      <c r="I4" s="283"/>
      <c r="J4" s="283"/>
      <c r="K4" s="283"/>
      <c r="L4" s="283"/>
      <c r="M4" s="283"/>
      <c r="N4" s="283"/>
      <c r="O4" s="283"/>
      <c r="P4" s="283"/>
    </row>
    <row r="5" spans="1:36" customFormat="1" ht="33.75" customHeight="1" x14ac:dyDescent="0.25">
      <c r="A5" s="282" t="s">
        <v>2</v>
      </c>
      <c r="B5" s="282"/>
      <c r="C5" s="282"/>
      <c r="D5" s="282"/>
      <c r="E5" s="282"/>
      <c r="F5" s="282"/>
      <c r="G5" s="284" t="s">
        <v>129</v>
      </c>
      <c r="H5" s="284"/>
      <c r="I5" s="284"/>
      <c r="J5" s="284"/>
      <c r="K5" s="284"/>
      <c r="L5" s="284"/>
      <c r="M5" s="284"/>
      <c r="N5" s="284"/>
      <c r="O5" s="284"/>
      <c r="P5" s="284"/>
      <c r="AB5" s="127" t="s">
        <v>129</v>
      </c>
    </row>
    <row r="6" spans="1:36" customFormat="1" ht="56.25" customHeight="1" x14ac:dyDescent="0.25">
      <c r="A6" s="282" t="s">
        <v>3</v>
      </c>
      <c r="B6" s="282"/>
      <c r="C6" s="282"/>
      <c r="D6" s="282"/>
      <c r="E6" s="282"/>
      <c r="F6" s="282"/>
      <c r="G6" s="284" t="s">
        <v>130</v>
      </c>
      <c r="H6" s="284"/>
      <c r="I6" s="284"/>
      <c r="J6" s="284"/>
      <c r="K6" s="284"/>
      <c r="L6" s="284"/>
      <c r="M6" s="284"/>
      <c r="N6" s="284"/>
      <c r="O6" s="284"/>
      <c r="P6" s="284"/>
      <c r="AC6" s="127" t="s">
        <v>130</v>
      </c>
    </row>
    <row r="7" spans="1:36" customFormat="1" ht="67.5" customHeight="1" x14ac:dyDescent="0.25">
      <c r="A7" s="287" t="s">
        <v>4</v>
      </c>
      <c r="B7" s="287"/>
      <c r="C7" s="287"/>
      <c r="D7" s="287"/>
      <c r="E7" s="287"/>
      <c r="F7" s="287"/>
      <c r="G7" s="284" t="s">
        <v>131</v>
      </c>
      <c r="H7" s="284"/>
      <c r="I7" s="284"/>
      <c r="J7" s="284"/>
      <c r="K7" s="284"/>
      <c r="L7" s="284"/>
      <c r="M7" s="284"/>
      <c r="N7" s="284"/>
      <c r="O7" s="284"/>
      <c r="P7" s="284"/>
      <c r="Q7" s="128" t="s">
        <v>4</v>
      </c>
      <c r="R7" s="129" t="s">
        <v>131</v>
      </c>
      <c r="S7" s="127"/>
      <c r="T7" s="127"/>
      <c r="U7" s="127"/>
      <c r="V7" s="127"/>
      <c r="W7" s="127"/>
      <c r="X7" s="127"/>
      <c r="Y7" s="127"/>
      <c r="Z7" s="127"/>
      <c r="AA7" s="127"/>
      <c r="AD7" s="127" t="s">
        <v>131</v>
      </c>
    </row>
    <row r="8" spans="1:36" customFormat="1" ht="33.75" customHeight="1" x14ac:dyDescent="0.25">
      <c r="A8" s="282" t="s">
        <v>6</v>
      </c>
      <c r="B8" s="282"/>
      <c r="C8" s="282"/>
      <c r="D8" s="282"/>
      <c r="E8" s="282"/>
      <c r="F8" s="282"/>
      <c r="G8" s="284" t="s">
        <v>291</v>
      </c>
      <c r="H8" s="284"/>
      <c r="I8" s="284"/>
      <c r="J8" s="284"/>
      <c r="K8" s="284"/>
      <c r="L8" s="284"/>
      <c r="M8" s="284"/>
      <c r="N8" s="284"/>
      <c r="O8" s="284"/>
      <c r="P8" s="284"/>
      <c r="Q8" s="128" t="s">
        <v>6</v>
      </c>
      <c r="R8" s="129" t="s">
        <v>291</v>
      </c>
      <c r="S8" s="127"/>
      <c r="T8" s="127"/>
      <c r="U8" s="127"/>
      <c r="V8" s="127"/>
      <c r="W8" s="127"/>
      <c r="X8" s="127"/>
      <c r="Y8" s="127"/>
      <c r="Z8" s="127"/>
      <c r="AA8" s="127"/>
      <c r="AE8" s="127" t="s">
        <v>291</v>
      </c>
    </row>
    <row r="9" spans="1:36" customFormat="1" ht="11.25" customHeight="1" x14ac:dyDescent="0.25">
      <c r="A9" s="282" t="s">
        <v>7</v>
      </c>
      <c r="B9" s="282"/>
      <c r="C9" s="282"/>
      <c r="D9" s="282"/>
      <c r="E9" s="282"/>
      <c r="F9" s="282"/>
      <c r="G9" s="284"/>
      <c r="H9" s="284"/>
      <c r="I9" s="284"/>
      <c r="J9" s="284"/>
      <c r="K9" s="284"/>
      <c r="L9" s="284"/>
      <c r="M9" s="284"/>
      <c r="N9" s="284"/>
      <c r="O9" s="284"/>
      <c r="P9" s="284"/>
      <c r="AF9" s="127" t="s">
        <v>5</v>
      </c>
    </row>
    <row r="10" spans="1:36" customFormat="1" ht="11.25" customHeight="1" x14ac:dyDescent="0.25">
      <c r="A10" s="282" t="s">
        <v>8</v>
      </c>
      <c r="B10" s="282"/>
      <c r="C10" s="282"/>
      <c r="D10" s="282"/>
      <c r="E10" s="282"/>
      <c r="F10" s="282"/>
      <c r="G10" s="284" t="s">
        <v>292</v>
      </c>
      <c r="H10" s="284"/>
      <c r="I10" s="284"/>
      <c r="J10" s="284"/>
      <c r="K10" s="284"/>
      <c r="L10" s="284"/>
      <c r="M10" s="284"/>
      <c r="N10" s="284"/>
      <c r="O10" s="284"/>
      <c r="P10" s="284"/>
      <c r="R10" s="130" t="s">
        <v>292</v>
      </c>
      <c r="AG10" s="127" t="s">
        <v>292</v>
      </c>
    </row>
    <row r="11" spans="1:36" customFormat="1" ht="15" x14ac:dyDescent="0.25">
      <c r="A11" s="282" t="s">
        <v>9</v>
      </c>
      <c r="B11" s="282"/>
      <c r="C11" s="282"/>
      <c r="D11" s="282"/>
      <c r="E11" s="282"/>
      <c r="F11" s="282"/>
      <c r="G11" s="284" t="s">
        <v>293</v>
      </c>
      <c r="H11" s="284"/>
      <c r="I11" s="284"/>
      <c r="J11" s="284"/>
      <c r="K11" s="284"/>
      <c r="L11" s="284"/>
      <c r="M11" s="284"/>
      <c r="N11" s="284"/>
      <c r="O11" s="284"/>
      <c r="P11" s="284"/>
      <c r="R11" s="130" t="s">
        <v>293</v>
      </c>
      <c r="AH11" s="127" t="s">
        <v>293</v>
      </c>
    </row>
    <row r="12" spans="1:36" customFormat="1" ht="6" customHeight="1" x14ac:dyDescent="0.25">
      <c r="A12" s="131"/>
      <c r="B12" s="126"/>
      <c r="C12" s="126"/>
      <c r="D12" s="126"/>
      <c r="E12" s="126"/>
      <c r="F12" s="132"/>
      <c r="G12" s="133"/>
      <c r="H12" s="133"/>
      <c r="I12" s="133"/>
      <c r="J12" s="133"/>
      <c r="K12" s="133"/>
      <c r="L12" s="133"/>
      <c r="M12" s="133"/>
      <c r="N12" s="133"/>
      <c r="O12" s="133"/>
      <c r="P12" s="133"/>
    </row>
    <row r="13" spans="1:36" customFormat="1" ht="15" x14ac:dyDescent="0.25">
      <c r="A13" s="285"/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AI13" s="127" t="s">
        <v>5</v>
      </c>
    </row>
    <row r="14" spans="1:36" customFormat="1" ht="15" customHeight="1" x14ac:dyDescent="0.25">
      <c r="A14" s="286" t="s">
        <v>10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</row>
    <row r="15" spans="1:36" customFormat="1" ht="6" customHeight="1" x14ac:dyDescent="0.25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</row>
    <row r="16" spans="1:36" customFormat="1" ht="15" x14ac:dyDescent="0.25">
      <c r="A16" s="301" t="s">
        <v>227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AJ16" s="127" t="s">
        <v>227</v>
      </c>
    </row>
    <row r="17" spans="1:39" customFormat="1" ht="15" x14ac:dyDescent="0.25">
      <c r="A17" s="286" t="s">
        <v>11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</row>
    <row r="18" spans="1:39" customFormat="1" ht="17.25" customHeight="1" x14ac:dyDescent="0.25">
      <c r="A18" s="302" t="s">
        <v>294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</row>
    <row r="19" spans="1:39" customFormat="1" ht="8.25" customHeight="1" x14ac:dyDescent="0.25">
      <c r="A19" s="226"/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</row>
    <row r="20" spans="1:39" customFormat="1" ht="15" x14ac:dyDescent="0.25">
      <c r="A20" s="285" t="s">
        <v>295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AK20" s="127" t="s">
        <v>295</v>
      </c>
    </row>
    <row r="21" spans="1:39" customFormat="1" ht="11.25" customHeight="1" x14ac:dyDescent="0.25">
      <c r="A21" s="286" t="s">
        <v>12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</row>
    <row r="22" spans="1:39" customFormat="1" ht="12" customHeight="1" x14ac:dyDescent="0.25">
      <c r="A22" s="126" t="s">
        <v>13</v>
      </c>
      <c r="B22" s="136" t="s">
        <v>14</v>
      </c>
      <c r="C22" s="124" t="s">
        <v>15</v>
      </c>
      <c r="D22" s="124"/>
      <c r="E22" s="124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</row>
    <row r="23" spans="1:39" customFormat="1" ht="15" x14ac:dyDescent="0.25">
      <c r="A23" s="126" t="s">
        <v>16</v>
      </c>
      <c r="B23" s="303" t="s">
        <v>296</v>
      </c>
      <c r="C23" s="303"/>
      <c r="D23" s="303"/>
      <c r="E23" s="303"/>
      <c r="F23" s="303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AL23" s="127" t="s">
        <v>296</v>
      </c>
    </row>
    <row r="24" spans="1:39" customFormat="1" ht="10.5" customHeight="1" x14ac:dyDescent="0.25">
      <c r="A24" s="126"/>
      <c r="B24" s="288" t="s">
        <v>17</v>
      </c>
      <c r="C24" s="288"/>
      <c r="D24" s="288"/>
      <c r="E24" s="288"/>
      <c r="F24" s="288"/>
      <c r="G24" s="138"/>
      <c r="H24" s="138"/>
      <c r="I24" s="138"/>
      <c r="J24" s="138"/>
      <c r="K24" s="138"/>
      <c r="L24" s="138"/>
      <c r="M24" s="138"/>
      <c r="N24" s="138"/>
      <c r="O24" s="139"/>
      <c r="P24" s="138"/>
    </row>
    <row r="25" spans="1:39" customFormat="1" ht="9.75" customHeight="1" x14ac:dyDescent="0.25">
      <c r="A25" s="126"/>
      <c r="B25" s="126"/>
      <c r="C25" s="126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38"/>
      <c r="P25" s="138"/>
    </row>
    <row r="26" spans="1:39" customFormat="1" ht="15" x14ac:dyDescent="0.25">
      <c r="A26" s="141" t="s">
        <v>18</v>
      </c>
      <c r="B26" s="142"/>
      <c r="C26" s="289" t="s">
        <v>132</v>
      </c>
      <c r="D26" s="289"/>
      <c r="E26" s="289"/>
      <c r="F26" s="289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AM26" s="127" t="s">
        <v>132</v>
      </c>
    </row>
    <row r="27" spans="1:39" customFormat="1" ht="9.75" customHeight="1" x14ac:dyDescent="0.25">
      <c r="A27" s="126"/>
      <c r="B27" s="142"/>
      <c r="C27" s="143"/>
      <c r="D27" s="144"/>
      <c r="E27" s="144"/>
      <c r="F27" s="144"/>
      <c r="G27" s="145"/>
      <c r="H27" s="145"/>
      <c r="I27" s="145"/>
      <c r="J27" s="145"/>
      <c r="K27" s="145"/>
      <c r="L27" s="145"/>
      <c r="M27" s="145"/>
      <c r="N27" s="145"/>
      <c r="O27" s="145"/>
      <c r="P27" s="145"/>
    </row>
    <row r="28" spans="1:39" customFormat="1" ht="12" customHeight="1" x14ac:dyDescent="0.25">
      <c r="A28" s="141" t="s">
        <v>19</v>
      </c>
      <c r="B28" s="142"/>
      <c r="C28" s="146"/>
      <c r="D28" s="147">
        <v>4696.95</v>
      </c>
      <c r="E28" s="148" t="s">
        <v>20</v>
      </c>
      <c r="G28" s="142"/>
      <c r="H28" s="142"/>
      <c r="I28" s="142"/>
      <c r="J28" s="142"/>
      <c r="K28" s="142"/>
      <c r="L28" s="142"/>
      <c r="M28" s="142"/>
      <c r="N28" s="149"/>
      <c r="O28" s="149"/>
      <c r="P28" s="142"/>
    </row>
    <row r="29" spans="1:39" customFormat="1" ht="12" customHeight="1" x14ac:dyDescent="0.25">
      <c r="A29" s="126"/>
      <c r="B29" s="150" t="s">
        <v>21</v>
      </c>
      <c r="C29" s="151"/>
      <c r="D29" s="152"/>
      <c r="E29" s="148"/>
      <c r="G29" s="142"/>
    </row>
    <row r="30" spans="1:39" customFormat="1" ht="12" customHeight="1" x14ac:dyDescent="0.25">
      <c r="A30" s="126"/>
      <c r="B30" s="153" t="s">
        <v>22</v>
      </c>
      <c r="C30" s="146"/>
      <c r="D30" s="147">
        <v>0</v>
      </c>
      <c r="E30" s="148" t="s">
        <v>20</v>
      </c>
      <c r="I30" s="142"/>
      <c r="K30" s="142" t="s">
        <v>23</v>
      </c>
      <c r="L30" s="142"/>
      <c r="M30" s="142"/>
      <c r="N30" s="154"/>
      <c r="O30" s="147">
        <v>474.29</v>
      </c>
      <c r="P30" s="148" t="s">
        <v>20</v>
      </c>
    </row>
    <row r="31" spans="1:39" customFormat="1" ht="12" customHeight="1" x14ac:dyDescent="0.25">
      <c r="A31" s="126"/>
      <c r="B31" s="153" t="s">
        <v>24</v>
      </c>
      <c r="C31" s="155"/>
      <c r="D31" s="156">
        <v>1339.44</v>
      </c>
      <c r="E31" s="148" t="s">
        <v>20</v>
      </c>
      <c r="I31" s="142"/>
      <c r="K31" s="142" t="s">
        <v>25</v>
      </c>
      <c r="L31" s="142"/>
      <c r="M31" s="142"/>
      <c r="N31" s="154"/>
      <c r="O31" s="147">
        <v>15.69</v>
      </c>
      <c r="P31" s="148" t="s">
        <v>20</v>
      </c>
    </row>
    <row r="32" spans="1:39" customFormat="1" ht="12" customHeight="1" x14ac:dyDescent="0.25">
      <c r="A32" s="126"/>
      <c r="B32" s="153" t="s">
        <v>26</v>
      </c>
      <c r="C32" s="155"/>
      <c r="D32" s="156">
        <v>2574.69</v>
      </c>
      <c r="E32" s="148" t="s">
        <v>20</v>
      </c>
      <c r="I32" s="142"/>
      <c r="K32" s="142" t="s">
        <v>27</v>
      </c>
      <c r="L32" s="142"/>
      <c r="M32" s="142"/>
      <c r="N32" s="157"/>
      <c r="O32" s="156">
        <v>1253.98</v>
      </c>
      <c r="P32" s="158" t="s">
        <v>28</v>
      </c>
    </row>
    <row r="33" spans="1:66" customFormat="1" ht="12" customHeight="1" x14ac:dyDescent="0.25">
      <c r="A33" s="126"/>
      <c r="B33" s="153" t="s">
        <v>29</v>
      </c>
      <c r="C33" s="155"/>
      <c r="D33" s="147">
        <v>0</v>
      </c>
      <c r="E33" s="148" t="s">
        <v>20</v>
      </c>
      <c r="I33" s="142"/>
      <c r="K33" s="142" t="s">
        <v>30</v>
      </c>
      <c r="L33" s="142"/>
      <c r="M33" s="142"/>
      <c r="N33" s="157"/>
      <c r="O33" s="156">
        <v>37.61</v>
      </c>
      <c r="P33" s="158" t="s">
        <v>28</v>
      </c>
    </row>
    <row r="34" spans="1:66" customFormat="1" ht="9.75" customHeight="1" x14ac:dyDescent="0.25">
      <c r="A34" s="126"/>
      <c r="B34" s="142"/>
      <c r="D34" s="159"/>
      <c r="E34" s="148"/>
      <c r="H34" s="142"/>
      <c r="I34" s="142"/>
      <c r="J34" s="142"/>
      <c r="K34" s="142"/>
      <c r="L34" s="142"/>
      <c r="M34" s="142"/>
      <c r="N34" s="145"/>
      <c r="O34" s="145"/>
      <c r="P34" s="142"/>
    </row>
    <row r="35" spans="1:66" customFormat="1" ht="11.25" customHeight="1" x14ac:dyDescent="0.25">
      <c r="A35" s="290" t="s">
        <v>31</v>
      </c>
      <c r="B35" s="291" t="s">
        <v>32</v>
      </c>
      <c r="C35" s="292" t="s">
        <v>33</v>
      </c>
      <c r="D35" s="293"/>
      <c r="E35" s="293"/>
      <c r="F35" s="293"/>
      <c r="G35" s="294"/>
      <c r="H35" s="291" t="s">
        <v>34</v>
      </c>
      <c r="I35" s="291" t="s">
        <v>35</v>
      </c>
      <c r="J35" s="291"/>
      <c r="K35" s="291"/>
      <c r="L35" s="292" t="s">
        <v>36</v>
      </c>
      <c r="M35" s="293"/>
      <c r="N35" s="293"/>
      <c r="O35" s="293"/>
      <c r="P35" s="294"/>
    </row>
    <row r="36" spans="1:66" customFormat="1" ht="11.25" customHeight="1" x14ac:dyDescent="0.25">
      <c r="A36" s="290"/>
      <c r="B36" s="291"/>
      <c r="C36" s="295"/>
      <c r="D36" s="296"/>
      <c r="E36" s="296"/>
      <c r="F36" s="296"/>
      <c r="G36" s="297"/>
      <c r="H36" s="291"/>
      <c r="I36" s="291"/>
      <c r="J36" s="291"/>
      <c r="K36" s="291"/>
      <c r="L36" s="298"/>
      <c r="M36" s="299"/>
      <c r="N36" s="299"/>
      <c r="O36" s="299"/>
      <c r="P36" s="300"/>
    </row>
    <row r="37" spans="1:66" customFormat="1" ht="54" customHeight="1" x14ac:dyDescent="0.25">
      <c r="A37" s="290"/>
      <c r="B37" s="291"/>
      <c r="C37" s="298"/>
      <c r="D37" s="299"/>
      <c r="E37" s="299"/>
      <c r="F37" s="299"/>
      <c r="G37" s="300"/>
      <c r="H37" s="291"/>
      <c r="I37" s="225" t="s">
        <v>37</v>
      </c>
      <c r="J37" s="225" t="s">
        <v>38</v>
      </c>
      <c r="K37" s="225" t="s">
        <v>39</v>
      </c>
      <c r="L37" s="225" t="s">
        <v>40</v>
      </c>
      <c r="M37" s="225" t="s">
        <v>41</v>
      </c>
      <c r="N37" s="225" t="s">
        <v>42</v>
      </c>
      <c r="O37" s="225" t="s">
        <v>38</v>
      </c>
      <c r="P37" s="225" t="s">
        <v>43</v>
      </c>
    </row>
    <row r="38" spans="1:66" customFormat="1" ht="13.5" customHeight="1" x14ac:dyDescent="0.25">
      <c r="A38" s="161">
        <v>1</v>
      </c>
      <c r="B38" s="162">
        <v>2</v>
      </c>
      <c r="C38" s="304">
        <v>3</v>
      </c>
      <c r="D38" s="305"/>
      <c r="E38" s="305"/>
      <c r="F38" s="305"/>
      <c r="G38" s="306"/>
      <c r="H38" s="162">
        <v>4</v>
      </c>
      <c r="I38" s="162">
        <v>5</v>
      </c>
      <c r="J38" s="162">
        <v>6</v>
      </c>
      <c r="K38" s="162">
        <v>7</v>
      </c>
      <c r="L38" s="162">
        <v>8</v>
      </c>
      <c r="M38" s="162">
        <v>9</v>
      </c>
      <c r="N38" s="162">
        <v>10</v>
      </c>
      <c r="O38" s="162">
        <v>11</v>
      </c>
      <c r="P38" s="162">
        <v>12</v>
      </c>
    </row>
    <row r="39" spans="1:66" s="142" customFormat="1" ht="15" x14ac:dyDescent="0.25">
      <c r="A39" s="307" t="s">
        <v>297</v>
      </c>
      <c r="B39" s="308"/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9"/>
      <c r="Q39"/>
      <c r="R39"/>
      <c r="S39"/>
      <c r="T39"/>
      <c r="U39"/>
      <c r="V39"/>
      <c r="W39"/>
      <c r="X39"/>
      <c r="Y39"/>
      <c r="Z39"/>
      <c r="AA39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63" t="s">
        <v>297</v>
      </c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</row>
    <row r="40" spans="1:66" s="142" customFormat="1" ht="23.25" x14ac:dyDescent="0.25">
      <c r="A40" s="164" t="s">
        <v>44</v>
      </c>
      <c r="B40" s="224" t="s">
        <v>298</v>
      </c>
      <c r="C40" s="310" t="s">
        <v>299</v>
      </c>
      <c r="D40" s="310"/>
      <c r="E40" s="310"/>
      <c r="F40" s="310"/>
      <c r="G40" s="310"/>
      <c r="H40" s="166" t="s">
        <v>115</v>
      </c>
      <c r="I40" s="167">
        <v>6</v>
      </c>
      <c r="J40" s="168">
        <v>1</v>
      </c>
      <c r="K40" s="168">
        <v>6</v>
      </c>
      <c r="L40" s="169"/>
      <c r="M40" s="167"/>
      <c r="N40" s="169"/>
      <c r="O40" s="167"/>
      <c r="P40" s="170"/>
      <c r="Q40"/>
      <c r="R40"/>
      <c r="S40"/>
      <c r="T40"/>
      <c r="U40"/>
      <c r="V40"/>
      <c r="W40"/>
      <c r="X40"/>
      <c r="Y40"/>
      <c r="Z40"/>
      <c r="AA40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63"/>
      <c r="AO40" s="163" t="s">
        <v>299</v>
      </c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</row>
    <row r="41" spans="1:66" s="142" customFormat="1" ht="22.5" x14ac:dyDescent="0.25">
      <c r="A41" s="171"/>
      <c r="B41" s="172" t="s">
        <v>139</v>
      </c>
      <c r="C41" s="311" t="s">
        <v>140</v>
      </c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2"/>
      <c r="Q41"/>
      <c r="R41"/>
      <c r="S41"/>
      <c r="T41"/>
      <c r="U41"/>
      <c r="V41"/>
      <c r="W41"/>
      <c r="X41"/>
      <c r="Y41"/>
      <c r="Z41"/>
      <c r="AA41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63"/>
      <c r="AO41" s="163"/>
      <c r="AP41" s="173" t="s">
        <v>140</v>
      </c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</row>
    <row r="42" spans="1:66" s="142" customFormat="1" ht="15" x14ac:dyDescent="0.25">
      <c r="A42" s="174"/>
      <c r="B42" s="175" t="s">
        <v>44</v>
      </c>
      <c r="C42" s="282" t="s">
        <v>141</v>
      </c>
      <c r="D42" s="282"/>
      <c r="E42" s="282"/>
      <c r="F42" s="282"/>
      <c r="G42" s="282"/>
      <c r="H42" s="176" t="s">
        <v>135</v>
      </c>
      <c r="I42" s="177"/>
      <c r="J42" s="177"/>
      <c r="K42" s="178">
        <v>18.54</v>
      </c>
      <c r="L42" s="179"/>
      <c r="M42" s="177"/>
      <c r="N42" s="179"/>
      <c r="O42" s="177"/>
      <c r="P42" s="180">
        <v>6059.34</v>
      </c>
      <c r="Q42"/>
      <c r="R42"/>
      <c r="S42"/>
      <c r="T42"/>
      <c r="U42"/>
      <c r="V42"/>
      <c r="W42"/>
      <c r="X42"/>
      <c r="Y42"/>
      <c r="Z42"/>
      <c r="AA42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63"/>
      <c r="AO42" s="163"/>
      <c r="AP42" s="173"/>
      <c r="AQ42" s="127" t="s">
        <v>141</v>
      </c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</row>
    <row r="43" spans="1:66" s="142" customFormat="1" ht="15" x14ac:dyDescent="0.25">
      <c r="A43" s="181"/>
      <c r="B43" s="175" t="s">
        <v>300</v>
      </c>
      <c r="C43" s="282" t="s">
        <v>301</v>
      </c>
      <c r="D43" s="282"/>
      <c r="E43" s="282"/>
      <c r="F43" s="282"/>
      <c r="G43" s="282"/>
      <c r="H43" s="176" t="s">
        <v>135</v>
      </c>
      <c r="I43" s="178">
        <v>3.09</v>
      </c>
      <c r="J43" s="177"/>
      <c r="K43" s="178">
        <v>18.54</v>
      </c>
      <c r="L43" s="182"/>
      <c r="M43" s="183"/>
      <c r="N43" s="184">
        <v>261.45999999999998</v>
      </c>
      <c r="O43" s="178">
        <v>1.25</v>
      </c>
      <c r="P43" s="180">
        <v>6059.34</v>
      </c>
      <c r="Q43" s="185"/>
      <c r="R43" s="185"/>
      <c r="S43"/>
      <c r="T43"/>
      <c r="U43"/>
      <c r="V43"/>
      <c r="W43"/>
      <c r="X43"/>
      <c r="Y43"/>
      <c r="Z43"/>
      <c r="AA43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63"/>
      <c r="AO43" s="163"/>
      <c r="AP43" s="173"/>
      <c r="AQ43" s="127"/>
      <c r="AR43" s="127" t="s">
        <v>301</v>
      </c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</row>
    <row r="44" spans="1:66" s="142" customFormat="1" ht="15" x14ac:dyDescent="0.25">
      <c r="A44" s="174"/>
      <c r="B44" s="175" t="s">
        <v>45</v>
      </c>
      <c r="C44" s="282" t="s">
        <v>133</v>
      </c>
      <c r="D44" s="282"/>
      <c r="E44" s="282"/>
      <c r="F44" s="282"/>
      <c r="G44" s="282"/>
      <c r="H44" s="176"/>
      <c r="I44" s="177"/>
      <c r="J44" s="177"/>
      <c r="K44" s="177"/>
      <c r="L44" s="179"/>
      <c r="M44" s="177"/>
      <c r="N44" s="179"/>
      <c r="O44" s="177"/>
      <c r="P44" s="186">
        <v>104.95</v>
      </c>
      <c r="Q44"/>
      <c r="R44"/>
      <c r="S44"/>
      <c r="T44"/>
      <c r="U44"/>
      <c r="V44"/>
      <c r="W44"/>
      <c r="X44"/>
      <c r="Y44"/>
      <c r="Z44"/>
      <c r="AA44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63"/>
      <c r="AO44" s="163"/>
      <c r="AP44" s="173"/>
      <c r="AQ44" s="127" t="s">
        <v>133</v>
      </c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</row>
    <row r="45" spans="1:66" s="142" customFormat="1" ht="15" x14ac:dyDescent="0.25">
      <c r="A45" s="174"/>
      <c r="B45" s="175"/>
      <c r="C45" s="282" t="s">
        <v>134</v>
      </c>
      <c r="D45" s="282"/>
      <c r="E45" s="282"/>
      <c r="F45" s="282"/>
      <c r="G45" s="282"/>
      <c r="H45" s="176" t="s">
        <v>135</v>
      </c>
      <c r="I45" s="177"/>
      <c r="J45" s="177"/>
      <c r="K45" s="178">
        <v>0.18</v>
      </c>
      <c r="L45" s="179"/>
      <c r="M45" s="177"/>
      <c r="N45" s="179"/>
      <c r="O45" s="177"/>
      <c r="P45" s="186">
        <v>65.42</v>
      </c>
      <c r="Q45"/>
      <c r="R45"/>
      <c r="S45"/>
      <c r="T45"/>
      <c r="U45"/>
      <c r="V45"/>
      <c r="W45"/>
      <c r="X45"/>
      <c r="Y45"/>
      <c r="Z45"/>
      <c r="AA45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63"/>
      <c r="AO45" s="163"/>
      <c r="AP45" s="173"/>
      <c r="AQ45" s="127" t="s">
        <v>134</v>
      </c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</row>
    <row r="46" spans="1:66" s="142" customFormat="1" ht="15" x14ac:dyDescent="0.25">
      <c r="A46" s="181"/>
      <c r="B46" s="175" t="s">
        <v>143</v>
      </c>
      <c r="C46" s="282" t="s">
        <v>144</v>
      </c>
      <c r="D46" s="282"/>
      <c r="E46" s="282"/>
      <c r="F46" s="282"/>
      <c r="G46" s="282"/>
      <c r="H46" s="176" t="s">
        <v>136</v>
      </c>
      <c r="I46" s="178">
        <v>0.03</v>
      </c>
      <c r="J46" s="177"/>
      <c r="K46" s="178">
        <v>0.18</v>
      </c>
      <c r="L46" s="187">
        <v>477.92</v>
      </c>
      <c r="M46" s="188">
        <v>1.22</v>
      </c>
      <c r="N46" s="184">
        <v>583.05999999999995</v>
      </c>
      <c r="O46" s="177"/>
      <c r="P46" s="180">
        <v>104.95</v>
      </c>
      <c r="Q46" s="185"/>
      <c r="R46" s="185"/>
      <c r="S46"/>
      <c r="T46"/>
      <c r="U46"/>
      <c r="V46"/>
      <c r="W46"/>
      <c r="X46"/>
      <c r="Y46"/>
      <c r="Z46"/>
      <c r="AA46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63"/>
      <c r="AO46" s="163"/>
      <c r="AP46" s="173"/>
      <c r="AQ46" s="127"/>
      <c r="AR46" s="127" t="s">
        <v>144</v>
      </c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</row>
    <row r="47" spans="1:66" s="142" customFormat="1" ht="15" x14ac:dyDescent="0.25">
      <c r="A47" s="189"/>
      <c r="B47" s="175" t="s">
        <v>145</v>
      </c>
      <c r="C47" s="282" t="s">
        <v>146</v>
      </c>
      <c r="D47" s="282"/>
      <c r="E47" s="282"/>
      <c r="F47" s="282"/>
      <c r="G47" s="282"/>
      <c r="H47" s="176" t="s">
        <v>135</v>
      </c>
      <c r="I47" s="178">
        <v>0.03</v>
      </c>
      <c r="J47" s="177"/>
      <c r="K47" s="178">
        <v>0.18</v>
      </c>
      <c r="L47" s="179"/>
      <c r="M47" s="177"/>
      <c r="N47" s="190">
        <v>290.75</v>
      </c>
      <c r="O47" s="178">
        <v>1.25</v>
      </c>
      <c r="P47" s="186">
        <v>65.42</v>
      </c>
      <c r="Q47"/>
      <c r="R47"/>
      <c r="S47"/>
      <c r="T47"/>
      <c r="U47"/>
      <c r="V47"/>
      <c r="W47"/>
      <c r="X47"/>
      <c r="Y47"/>
      <c r="Z47"/>
      <c r="AA4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63"/>
      <c r="AO47" s="163"/>
      <c r="AP47" s="173"/>
      <c r="AQ47" s="127"/>
      <c r="AR47" s="127"/>
      <c r="AS47" s="127" t="s">
        <v>146</v>
      </c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</row>
    <row r="48" spans="1:66" s="142" customFormat="1" ht="15" x14ac:dyDescent="0.25">
      <c r="A48" s="191"/>
      <c r="B48" s="172"/>
      <c r="C48" s="313" t="s">
        <v>46</v>
      </c>
      <c r="D48" s="313"/>
      <c r="E48" s="313"/>
      <c r="F48" s="313"/>
      <c r="G48" s="313"/>
      <c r="H48" s="166"/>
      <c r="I48" s="167"/>
      <c r="J48" s="167"/>
      <c r="K48" s="167"/>
      <c r="L48" s="169"/>
      <c r="M48" s="167"/>
      <c r="N48" s="192"/>
      <c r="O48" s="167"/>
      <c r="P48" s="193">
        <v>6229.71</v>
      </c>
      <c r="Q48" s="185"/>
      <c r="R48" s="185"/>
      <c r="S48"/>
      <c r="T48"/>
      <c r="U48"/>
      <c r="V48"/>
      <c r="W48"/>
      <c r="X48"/>
      <c r="Y48"/>
      <c r="Z48"/>
      <c r="AA48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63"/>
      <c r="AO48" s="163"/>
      <c r="AP48" s="173"/>
      <c r="AQ48" s="127"/>
      <c r="AR48" s="127"/>
      <c r="AS48" s="127"/>
      <c r="AT48" s="163" t="s">
        <v>46</v>
      </c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</row>
    <row r="49" spans="1:66" s="142" customFormat="1" ht="15" x14ac:dyDescent="0.25">
      <c r="A49" s="189" t="s">
        <v>84</v>
      </c>
      <c r="B49" s="175" t="s">
        <v>148</v>
      </c>
      <c r="C49" s="282" t="s">
        <v>149</v>
      </c>
      <c r="D49" s="282"/>
      <c r="E49" s="282"/>
      <c r="F49" s="282"/>
      <c r="G49" s="282"/>
      <c r="H49" s="176" t="s">
        <v>48</v>
      </c>
      <c r="I49" s="194">
        <v>2</v>
      </c>
      <c r="J49" s="177"/>
      <c r="K49" s="194">
        <v>2</v>
      </c>
      <c r="L49" s="179"/>
      <c r="M49" s="177"/>
      <c r="N49" s="179"/>
      <c r="O49" s="177"/>
      <c r="P49" s="186">
        <v>96.95</v>
      </c>
      <c r="Q49"/>
      <c r="R49"/>
      <c r="S49"/>
      <c r="T49"/>
      <c r="U49"/>
      <c r="V49"/>
      <c r="W49"/>
      <c r="X49"/>
      <c r="Y49"/>
      <c r="Z49"/>
      <c r="AA49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63"/>
      <c r="AO49" s="163"/>
      <c r="AP49" s="173"/>
      <c r="AQ49" s="127"/>
      <c r="AR49" s="127"/>
      <c r="AS49" s="127"/>
      <c r="AT49" s="163"/>
      <c r="AU49" s="127" t="s">
        <v>149</v>
      </c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</row>
    <row r="50" spans="1:66" s="142" customFormat="1" ht="15" x14ac:dyDescent="0.25">
      <c r="A50" s="189"/>
      <c r="B50" s="175"/>
      <c r="C50" s="282" t="s">
        <v>47</v>
      </c>
      <c r="D50" s="282"/>
      <c r="E50" s="282"/>
      <c r="F50" s="282"/>
      <c r="G50" s="282"/>
      <c r="H50" s="176"/>
      <c r="I50" s="177"/>
      <c r="J50" s="177"/>
      <c r="K50" s="177"/>
      <c r="L50" s="179"/>
      <c r="M50" s="177"/>
      <c r="N50" s="179"/>
      <c r="O50" s="177"/>
      <c r="P50" s="180">
        <v>6124.76</v>
      </c>
      <c r="Q50"/>
      <c r="R50"/>
      <c r="S50"/>
      <c r="T50"/>
      <c r="U50"/>
      <c r="V50"/>
      <c r="W50"/>
      <c r="X50"/>
      <c r="Y50"/>
      <c r="Z50"/>
      <c r="AA50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63"/>
      <c r="AO50" s="163"/>
      <c r="AP50" s="173"/>
      <c r="AQ50" s="127"/>
      <c r="AR50" s="127"/>
      <c r="AS50" s="127"/>
      <c r="AT50" s="163"/>
      <c r="AU50" s="127"/>
      <c r="AV50" s="127" t="s">
        <v>47</v>
      </c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</row>
    <row r="51" spans="1:66" s="142" customFormat="1" ht="15" x14ac:dyDescent="0.25">
      <c r="A51" s="189"/>
      <c r="B51" s="175" t="s">
        <v>302</v>
      </c>
      <c r="C51" s="282" t="s">
        <v>303</v>
      </c>
      <c r="D51" s="282"/>
      <c r="E51" s="282"/>
      <c r="F51" s="282"/>
      <c r="G51" s="282"/>
      <c r="H51" s="176" t="s">
        <v>48</v>
      </c>
      <c r="I51" s="194">
        <v>90</v>
      </c>
      <c r="J51" s="177"/>
      <c r="K51" s="194">
        <v>90</v>
      </c>
      <c r="L51" s="179"/>
      <c r="M51" s="177"/>
      <c r="N51" s="179"/>
      <c r="O51" s="177"/>
      <c r="P51" s="180">
        <v>5512.28</v>
      </c>
      <c r="Q51"/>
      <c r="R51"/>
      <c r="S51"/>
      <c r="T51"/>
      <c r="U51"/>
      <c r="V51"/>
      <c r="W51"/>
      <c r="X51"/>
      <c r="Y51"/>
      <c r="Z51"/>
      <c r="AA51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63"/>
      <c r="AO51" s="163"/>
      <c r="AP51" s="173"/>
      <c r="AQ51" s="127"/>
      <c r="AR51" s="127"/>
      <c r="AS51" s="127"/>
      <c r="AT51" s="163"/>
      <c r="AU51" s="127"/>
      <c r="AV51" s="127" t="s">
        <v>303</v>
      </c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</row>
    <row r="52" spans="1:66" s="142" customFormat="1" ht="15" x14ac:dyDescent="0.25">
      <c r="A52" s="189"/>
      <c r="B52" s="175" t="s">
        <v>304</v>
      </c>
      <c r="C52" s="282" t="s">
        <v>305</v>
      </c>
      <c r="D52" s="282"/>
      <c r="E52" s="282"/>
      <c r="F52" s="282"/>
      <c r="G52" s="282"/>
      <c r="H52" s="176" t="s">
        <v>48</v>
      </c>
      <c r="I52" s="194">
        <v>46</v>
      </c>
      <c r="J52" s="177"/>
      <c r="K52" s="194">
        <v>46</v>
      </c>
      <c r="L52" s="179"/>
      <c r="M52" s="177"/>
      <c r="N52" s="179"/>
      <c r="O52" s="177"/>
      <c r="P52" s="180">
        <v>2817.39</v>
      </c>
      <c r="Q52"/>
      <c r="R52"/>
      <c r="S52"/>
      <c r="T52"/>
      <c r="U52"/>
      <c r="V52"/>
      <c r="W52"/>
      <c r="X52"/>
      <c r="Y52"/>
      <c r="Z52"/>
      <c r="AA52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63"/>
      <c r="AO52" s="163"/>
      <c r="AP52" s="173"/>
      <c r="AQ52" s="127"/>
      <c r="AR52" s="127"/>
      <c r="AS52" s="127"/>
      <c r="AT52" s="163"/>
      <c r="AU52" s="127"/>
      <c r="AV52" s="127" t="s">
        <v>305</v>
      </c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</row>
    <row r="53" spans="1:66" s="142" customFormat="1" ht="15" x14ac:dyDescent="0.25">
      <c r="A53" s="195"/>
      <c r="B53" s="223"/>
      <c r="C53" s="313" t="s">
        <v>49</v>
      </c>
      <c r="D53" s="313"/>
      <c r="E53" s="313"/>
      <c r="F53" s="313"/>
      <c r="G53" s="313"/>
      <c r="H53" s="166"/>
      <c r="I53" s="167"/>
      <c r="J53" s="167"/>
      <c r="K53" s="167"/>
      <c r="L53" s="169"/>
      <c r="M53" s="167"/>
      <c r="N53" s="192">
        <v>2442.7199999999998</v>
      </c>
      <c r="O53" s="167"/>
      <c r="P53" s="193">
        <v>14656.33</v>
      </c>
      <c r="Q53"/>
      <c r="R53"/>
      <c r="S53"/>
      <c r="T53"/>
      <c r="U53"/>
      <c r="V53"/>
      <c r="W53"/>
      <c r="X53"/>
      <c r="Y53"/>
      <c r="Z53"/>
      <c r="AA53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63"/>
      <c r="AO53" s="163"/>
      <c r="AP53" s="173"/>
      <c r="AQ53" s="127"/>
      <c r="AR53" s="127"/>
      <c r="AS53" s="127"/>
      <c r="AT53" s="163"/>
      <c r="AU53" s="127"/>
      <c r="AV53" s="127"/>
      <c r="AW53" s="163" t="s">
        <v>49</v>
      </c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</row>
    <row r="54" spans="1:66" s="142" customFormat="1" ht="22.5" x14ac:dyDescent="0.25">
      <c r="A54" s="164" t="s">
        <v>306</v>
      </c>
      <c r="B54" s="224" t="s">
        <v>231</v>
      </c>
      <c r="C54" s="310" t="s">
        <v>232</v>
      </c>
      <c r="D54" s="310"/>
      <c r="E54" s="310"/>
      <c r="F54" s="310"/>
      <c r="G54" s="310"/>
      <c r="H54" s="166" t="s">
        <v>115</v>
      </c>
      <c r="I54" s="167">
        <v>6</v>
      </c>
      <c r="J54" s="168">
        <v>1</v>
      </c>
      <c r="K54" s="168">
        <v>6</v>
      </c>
      <c r="L54" s="169"/>
      <c r="M54" s="167"/>
      <c r="N54" s="192">
        <v>103950</v>
      </c>
      <c r="O54" s="167"/>
      <c r="P54" s="193">
        <v>623700</v>
      </c>
      <c r="Q54"/>
      <c r="R54"/>
      <c r="S54"/>
      <c r="T54"/>
      <c r="U54"/>
      <c r="V54"/>
      <c r="W54"/>
      <c r="X54"/>
      <c r="Y54"/>
      <c r="Z54"/>
      <c r="AA54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63"/>
      <c r="AO54" s="163" t="s">
        <v>232</v>
      </c>
      <c r="AP54" s="173"/>
      <c r="AQ54" s="127"/>
      <c r="AR54" s="127"/>
      <c r="AS54" s="127"/>
      <c r="AT54" s="163"/>
      <c r="AU54" s="127"/>
      <c r="AV54" s="127"/>
      <c r="AW54" s="163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</row>
    <row r="55" spans="1:66" s="142" customFormat="1" ht="15" x14ac:dyDescent="0.25">
      <c r="A55" s="195"/>
      <c r="B55" s="223"/>
      <c r="C55" s="313" t="s">
        <v>49</v>
      </c>
      <c r="D55" s="313"/>
      <c r="E55" s="313"/>
      <c r="F55" s="313"/>
      <c r="G55" s="313"/>
      <c r="H55" s="166"/>
      <c r="I55" s="167"/>
      <c r="J55" s="167"/>
      <c r="K55" s="167"/>
      <c r="L55" s="169"/>
      <c r="M55" s="167"/>
      <c r="N55" s="169"/>
      <c r="O55" s="167"/>
      <c r="P55" s="193">
        <v>623700</v>
      </c>
      <c r="Q55"/>
      <c r="R55"/>
      <c r="S55"/>
      <c r="T55"/>
      <c r="U55"/>
      <c r="V55"/>
      <c r="W55"/>
      <c r="X55"/>
      <c r="Y55"/>
      <c r="Z55"/>
      <c r="AA55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63"/>
      <c r="AO55" s="163"/>
      <c r="AP55" s="173"/>
      <c r="AQ55" s="127"/>
      <c r="AR55" s="127"/>
      <c r="AS55" s="127"/>
      <c r="AT55" s="163"/>
      <c r="AU55" s="127"/>
      <c r="AV55" s="127"/>
      <c r="AW55" s="163" t="s">
        <v>49</v>
      </c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</row>
    <row r="56" spans="1:66" s="142" customFormat="1" ht="23.25" x14ac:dyDescent="0.25">
      <c r="A56" s="164" t="s">
        <v>50</v>
      </c>
      <c r="B56" s="224" t="s">
        <v>307</v>
      </c>
      <c r="C56" s="310" t="s">
        <v>308</v>
      </c>
      <c r="D56" s="310"/>
      <c r="E56" s="310"/>
      <c r="F56" s="310"/>
      <c r="G56" s="310"/>
      <c r="H56" s="166" t="s">
        <v>115</v>
      </c>
      <c r="I56" s="167">
        <v>90</v>
      </c>
      <c r="J56" s="168">
        <v>1</v>
      </c>
      <c r="K56" s="168">
        <v>90</v>
      </c>
      <c r="L56" s="169"/>
      <c r="M56" s="167"/>
      <c r="N56" s="169"/>
      <c r="O56" s="167"/>
      <c r="P56" s="170"/>
      <c r="Q56"/>
      <c r="R56"/>
      <c r="S56"/>
      <c r="T56"/>
      <c r="U56"/>
      <c r="V56"/>
      <c r="W56"/>
      <c r="X56"/>
      <c r="Y56"/>
      <c r="Z56"/>
      <c r="AA56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63"/>
      <c r="AO56" s="163" t="s">
        <v>308</v>
      </c>
      <c r="AP56" s="173"/>
      <c r="AQ56" s="127"/>
      <c r="AR56" s="127"/>
      <c r="AS56" s="127"/>
      <c r="AT56" s="163"/>
      <c r="AU56" s="127"/>
      <c r="AV56" s="127"/>
      <c r="AW56" s="163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</row>
    <row r="57" spans="1:66" s="142" customFormat="1" ht="22.5" x14ac:dyDescent="0.25">
      <c r="A57" s="171"/>
      <c r="B57" s="172" t="s">
        <v>139</v>
      </c>
      <c r="C57" s="311" t="s">
        <v>140</v>
      </c>
      <c r="D57" s="311"/>
      <c r="E57" s="311"/>
      <c r="F57" s="311"/>
      <c r="G57" s="311"/>
      <c r="H57" s="311"/>
      <c r="I57" s="311"/>
      <c r="J57" s="311"/>
      <c r="K57" s="311"/>
      <c r="L57" s="311"/>
      <c r="M57" s="311"/>
      <c r="N57" s="311"/>
      <c r="O57" s="311"/>
      <c r="P57" s="312"/>
      <c r="Q57"/>
      <c r="R57"/>
      <c r="S57"/>
      <c r="T57"/>
      <c r="U57"/>
      <c r="V57"/>
      <c r="W57"/>
      <c r="X57"/>
      <c r="Y57"/>
      <c r="Z57"/>
      <c r="AA5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63"/>
      <c r="AO57" s="163"/>
      <c r="AP57" s="173" t="s">
        <v>140</v>
      </c>
      <c r="AQ57" s="127"/>
      <c r="AR57" s="127"/>
      <c r="AS57" s="127"/>
      <c r="AT57" s="163"/>
      <c r="AU57" s="127"/>
      <c r="AV57" s="127"/>
      <c r="AW57" s="163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</row>
    <row r="58" spans="1:66" s="142" customFormat="1" ht="15" x14ac:dyDescent="0.25">
      <c r="A58" s="174"/>
      <c r="B58" s="175" t="s">
        <v>44</v>
      </c>
      <c r="C58" s="282" t="s">
        <v>141</v>
      </c>
      <c r="D58" s="282"/>
      <c r="E58" s="282"/>
      <c r="F58" s="282"/>
      <c r="G58" s="282"/>
      <c r="H58" s="176" t="s">
        <v>135</v>
      </c>
      <c r="I58" s="177"/>
      <c r="J58" s="177"/>
      <c r="K58" s="194">
        <v>450</v>
      </c>
      <c r="L58" s="179"/>
      <c r="M58" s="177"/>
      <c r="N58" s="179"/>
      <c r="O58" s="177"/>
      <c r="P58" s="180">
        <v>154395</v>
      </c>
      <c r="Q58"/>
      <c r="R58"/>
      <c r="S58"/>
      <c r="T58"/>
      <c r="U58"/>
      <c r="V58"/>
      <c r="W58"/>
      <c r="X58"/>
      <c r="Y58"/>
      <c r="Z58"/>
      <c r="AA58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63"/>
      <c r="AO58" s="163"/>
      <c r="AP58" s="173"/>
      <c r="AQ58" s="127" t="s">
        <v>141</v>
      </c>
      <c r="AR58" s="127"/>
      <c r="AS58" s="127"/>
      <c r="AT58" s="163"/>
      <c r="AU58" s="127"/>
      <c r="AV58" s="127"/>
      <c r="AW58" s="163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</row>
    <row r="59" spans="1:66" s="142" customFormat="1" ht="15" x14ac:dyDescent="0.25">
      <c r="A59" s="181"/>
      <c r="B59" s="175" t="s">
        <v>170</v>
      </c>
      <c r="C59" s="282" t="s">
        <v>171</v>
      </c>
      <c r="D59" s="282"/>
      <c r="E59" s="282"/>
      <c r="F59" s="282"/>
      <c r="G59" s="282"/>
      <c r="H59" s="176" t="s">
        <v>135</v>
      </c>
      <c r="I59" s="194">
        <v>5</v>
      </c>
      <c r="J59" s="177"/>
      <c r="K59" s="194">
        <v>450</v>
      </c>
      <c r="L59" s="182"/>
      <c r="M59" s="183"/>
      <c r="N59" s="184">
        <v>274.48</v>
      </c>
      <c r="O59" s="178">
        <v>1.25</v>
      </c>
      <c r="P59" s="180">
        <v>154395</v>
      </c>
      <c r="Q59" s="185"/>
      <c r="R59" s="185"/>
      <c r="S59"/>
      <c r="T59"/>
      <c r="U59"/>
      <c r="V59"/>
      <c r="W59"/>
      <c r="X59"/>
      <c r="Y59"/>
      <c r="Z59"/>
      <c r="AA59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63"/>
      <c r="AO59" s="163"/>
      <c r="AP59" s="173"/>
      <c r="AQ59" s="127"/>
      <c r="AR59" s="127" t="s">
        <v>171</v>
      </c>
      <c r="AS59" s="127"/>
      <c r="AT59" s="163"/>
      <c r="AU59" s="127"/>
      <c r="AV59" s="127"/>
      <c r="AW59" s="163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</row>
    <row r="60" spans="1:66" s="142" customFormat="1" ht="15" x14ac:dyDescent="0.25">
      <c r="A60" s="174"/>
      <c r="B60" s="175" t="s">
        <v>51</v>
      </c>
      <c r="C60" s="282" t="s">
        <v>142</v>
      </c>
      <c r="D60" s="282"/>
      <c r="E60" s="282"/>
      <c r="F60" s="282"/>
      <c r="G60" s="282"/>
      <c r="H60" s="176"/>
      <c r="I60" s="177"/>
      <c r="J60" s="177"/>
      <c r="K60" s="177"/>
      <c r="L60" s="179"/>
      <c r="M60" s="177"/>
      <c r="N60" s="179"/>
      <c r="O60" s="177"/>
      <c r="P60" s="180">
        <v>1021</v>
      </c>
      <c r="Q60"/>
      <c r="R60"/>
      <c r="S60"/>
      <c r="T60"/>
      <c r="U60"/>
      <c r="V60"/>
      <c r="W60"/>
      <c r="X60"/>
      <c r="Y60"/>
      <c r="Z60"/>
      <c r="AA60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63"/>
      <c r="AO60" s="163"/>
      <c r="AP60" s="173"/>
      <c r="AQ60" s="127" t="s">
        <v>142</v>
      </c>
      <c r="AR60" s="127"/>
      <c r="AS60" s="127"/>
      <c r="AT60" s="163"/>
      <c r="AU60" s="127"/>
      <c r="AV60" s="127"/>
      <c r="AW60" s="163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</row>
    <row r="61" spans="1:66" s="142" customFormat="1" ht="23.25" x14ac:dyDescent="0.25">
      <c r="A61" s="181"/>
      <c r="B61" s="175" t="s">
        <v>309</v>
      </c>
      <c r="C61" s="282" t="s">
        <v>310</v>
      </c>
      <c r="D61" s="282"/>
      <c r="E61" s="282"/>
      <c r="F61" s="282"/>
      <c r="G61" s="282"/>
      <c r="H61" s="176" t="s">
        <v>116</v>
      </c>
      <c r="I61" s="178">
        <v>3.16</v>
      </c>
      <c r="J61" s="177"/>
      <c r="K61" s="197">
        <v>284.39999999999998</v>
      </c>
      <c r="L61" s="187">
        <v>2.27</v>
      </c>
      <c r="M61" s="188">
        <v>1.58</v>
      </c>
      <c r="N61" s="184">
        <v>3.59</v>
      </c>
      <c r="O61" s="177"/>
      <c r="P61" s="180">
        <v>1021</v>
      </c>
      <c r="Q61" s="185"/>
      <c r="R61" s="185"/>
      <c r="S61"/>
      <c r="T61"/>
      <c r="U61"/>
      <c r="V61"/>
      <c r="W61"/>
      <c r="X61"/>
      <c r="Y61"/>
      <c r="Z61"/>
      <c r="AA61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63"/>
      <c r="AO61" s="163"/>
      <c r="AP61" s="173"/>
      <c r="AQ61" s="127"/>
      <c r="AR61" s="127" t="s">
        <v>310</v>
      </c>
      <c r="AS61" s="127"/>
      <c r="AT61" s="163"/>
      <c r="AU61" s="127"/>
      <c r="AV61" s="127"/>
      <c r="AW61" s="163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</row>
    <row r="62" spans="1:66" s="142" customFormat="1" ht="15" x14ac:dyDescent="0.25">
      <c r="A62" s="191"/>
      <c r="B62" s="172"/>
      <c r="C62" s="313" t="s">
        <v>46</v>
      </c>
      <c r="D62" s="313"/>
      <c r="E62" s="313"/>
      <c r="F62" s="313"/>
      <c r="G62" s="313"/>
      <c r="H62" s="166"/>
      <c r="I62" s="167"/>
      <c r="J62" s="167"/>
      <c r="K62" s="167"/>
      <c r="L62" s="169"/>
      <c r="M62" s="167"/>
      <c r="N62" s="192"/>
      <c r="O62" s="167"/>
      <c r="P62" s="193">
        <v>155416</v>
      </c>
      <c r="Q62" s="185"/>
      <c r="R62" s="185"/>
      <c r="S62"/>
      <c r="T62"/>
      <c r="U62"/>
      <c r="V62"/>
      <c r="W62"/>
      <c r="X62"/>
      <c r="Y62"/>
      <c r="Z62"/>
      <c r="AA62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63"/>
      <c r="AO62" s="163"/>
      <c r="AP62" s="173"/>
      <c r="AQ62" s="127"/>
      <c r="AR62" s="127"/>
      <c r="AS62" s="127"/>
      <c r="AT62" s="163" t="s">
        <v>46</v>
      </c>
      <c r="AU62" s="127"/>
      <c r="AV62" s="127"/>
      <c r="AW62" s="163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</row>
    <row r="63" spans="1:66" s="142" customFormat="1" ht="15" x14ac:dyDescent="0.25">
      <c r="A63" s="189" t="s">
        <v>213</v>
      </c>
      <c r="B63" s="175" t="s">
        <v>148</v>
      </c>
      <c r="C63" s="282" t="s">
        <v>149</v>
      </c>
      <c r="D63" s="282"/>
      <c r="E63" s="282"/>
      <c r="F63" s="282"/>
      <c r="G63" s="282"/>
      <c r="H63" s="176" t="s">
        <v>48</v>
      </c>
      <c r="I63" s="194">
        <v>2</v>
      </c>
      <c r="J63" s="177"/>
      <c r="K63" s="194">
        <v>2</v>
      </c>
      <c r="L63" s="179"/>
      <c r="M63" s="177"/>
      <c r="N63" s="179"/>
      <c r="O63" s="177"/>
      <c r="P63" s="180">
        <v>2470.3200000000002</v>
      </c>
      <c r="Q63"/>
      <c r="R63"/>
      <c r="S63"/>
      <c r="T63"/>
      <c r="U63"/>
      <c r="V63"/>
      <c r="W63"/>
      <c r="X63"/>
      <c r="Y63"/>
      <c r="Z63"/>
      <c r="AA63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63"/>
      <c r="AO63" s="163"/>
      <c r="AP63" s="173"/>
      <c r="AQ63" s="127"/>
      <c r="AR63" s="127"/>
      <c r="AS63" s="127"/>
      <c r="AT63" s="163"/>
      <c r="AU63" s="127" t="s">
        <v>149</v>
      </c>
      <c r="AV63" s="127"/>
      <c r="AW63" s="163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</row>
    <row r="64" spans="1:66" s="142" customFormat="1" ht="15" x14ac:dyDescent="0.25">
      <c r="A64" s="189"/>
      <c r="B64" s="175"/>
      <c r="C64" s="282" t="s">
        <v>47</v>
      </c>
      <c r="D64" s="282"/>
      <c r="E64" s="282"/>
      <c r="F64" s="282"/>
      <c r="G64" s="282"/>
      <c r="H64" s="176"/>
      <c r="I64" s="177"/>
      <c r="J64" s="177"/>
      <c r="K64" s="177"/>
      <c r="L64" s="179"/>
      <c r="M64" s="177"/>
      <c r="N64" s="179"/>
      <c r="O64" s="177"/>
      <c r="P64" s="180">
        <v>154395</v>
      </c>
      <c r="Q64"/>
      <c r="R64"/>
      <c r="S64"/>
      <c r="T64"/>
      <c r="U64"/>
      <c r="V64"/>
      <c r="W64"/>
      <c r="X64"/>
      <c r="Y64"/>
      <c r="Z64"/>
      <c r="AA64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63"/>
      <c r="AO64" s="163"/>
      <c r="AP64" s="173"/>
      <c r="AQ64" s="127"/>
      <c r="AR64" s="127"/>
      <c r="AS64" s="127"/>
      <c r="AT64" s="163"/>
      <c r="AU64" s="127"/>
      <c r="AV64" s="127" t="s">
        <v>47</v>
      </c>
      <c r="AW64" s="163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</row>
    <row r="65" spans="1:66" s="142" customFormat="1" ht="15" x14ac:dyDescent="0.25">
      <c r="A65" s="189"/>
      <c r="B65" s="175" t="s">
        <v>311</v>
      </c>
      <c r="C65" s="282" t="s">
        <v>312</v>
      </c>
      <c r="D65" s="282"/>
      <c r="E65" s="282"/>
      <c r="F65" s="282"/>
      <c r="G65" s="282"/>
      <c r="H65" s="176" t="s">
        <v>48</v>
      </c>
      <c r="I65" s="194">
        <v>95</v>
      </c>
      <c r="J65" s="177"/>
      <c r="K65" s="194">
        <v>95</v>
      </c>
      <c r="L65" s="179"/>
      <c r="M65" s="177"/>
      <c r="N65" s="179"/>
      <c r="O65" s="177"/>
      <c r="P65" s="180">
        <v>146675.25</v>
      </c>
      <c r="Q65"/>
      <c r="R65"/>
      <c r="S65"/>
      <c r="T65"/>
      <c r="U65"/>
      <c r="V65"/>
      <c r="W65"/>
      <c r="X65"/>
      <c r="Y65"/>
      <c r="Z65"/>
      <c r="AA65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63"/>
      <c r="AO65" s="163"/>
      <c r="AP65" s="173"/>
      <c r="AQ65" s="127"/>
      <c r="AR65" s="127"/>
      <c r="AS65" s="127"/>
      <c r="AT65" s="163"/>
      <c r="AU65" s="127"/>
      <c r="AV65" s="127" t="s">
        <v>312</v>
      </c>
      <c r="AW65" s="163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</row>
    <row r="66" spans="1:66" s="142" customFormat="1" ht="15" x14ac:dyDescent="0.25">
      <c r="A66" s="189"/>
      <c r="B66" s="175" t="s">
        <v>313</v>
      </c>
      <c r="C66" s="282" t="s">
        <v>314</v>
      </c>
      <c r="D66" s="282"/>
      <c r="E66" s="282"/>
      <c r="F66" s="282"/>
      <c r="G66" s="282"/>
      <c r="H66" s="176" t="s">
        <v>48</v>
      </c>
      <c r="I66" s="194">
        <v>53</v>
      </c>
      <c r="J66" s="177"/>
      <c r="K66" s="194">
        <v>53</v>
      </c>
      <c r="L66" s="179"/>
      <c r="M66" s="177"/>
      <c r="N66" s="179"/>
      <c r="O66" s="177"/>
      <c r="P66" s="180">
        <v>81829.350000000006</v>
      </c>
      <c r="Q66"/>
      <c r="R66"/>
      <c r="S66"/>
      <c r="T66"/>
      <c r="U66"/>
      <c r="V66"/>
      <c r="W66"/>
      <c r="X66"/>
      <c r="Y66"/>
      <c r="Z66"/>
      <c r="AA66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63"/>
      <c r="AO66" s="163"/>
      <c r="AP66" s="173"/>
      <c r="AQ66" s="127"/>
      <c r="AR66" s="127"/>
      <c r="AS66" s="127"/>
      <c r="AT66" s="163"/>
      <c r="AU66" s="127"/>
      <c r="AV66" s="127" t="s">
        <v>314</v>
      </c>
      <c r="AW66" s="163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</row>
    <row r="67" spans="1:66" s="142" customFormat="1" ht="15" x14ac:dyDescent="0.25">
      <c r="A67" s="195"/>
      <c r="B67" s="223"/>
      <c r="C67" s="313" t="s">
        <v>49</v>
      </c>
      <c r="D67" s="313"/>
      <c r="E67" s="313"/>
      <c r="F67" s="313"/>
      <c r="G67" s="313"/>
      <c r="H67" s="166"/>
      <c r="I67" s="167"/>
      <c r="J67" s="167"/>
      <c r="K67" s="167"/>
      <c r="L67" s="169"/>
      <c r="M67" s="167"/>
      <c r="N67" s="192">
        <v>4293.2299999999996</v>
      </c>
      <c r="O67" s="167"/>
      <c r="P67" s="193">
        <v>386390.92</v>
      </c>
      <c r="Q67"/>
      <c r="R67"/>
      <c r="S67"/>
      <c r="T67"/>
      <c r="U67"/>
      <c r="V67"/>
      <c r="W67"/>
      <c r="X67"/>
      <c r="Y67"/>
      <c r="Z67"/>
      <c r="AA6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63"/>
      <c r="AO67" s="163"/>
      <c r="AP67" s="173"/>
      <c r="AQ67" s="127"/>
      <c r="AR67" s="127"/>
      <c r="AS67" s="127"/>
      <c r="AT67" s="163"/>
      <c r="AU67" s="127"/>
      <c r="AV67" s="127"/>
      <c r="AW67" s="163" t="s">
        <v>49</v>
      </c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</row>
    <row r="68" spans="1:66" s="142" customFormat="1" ht="22.5" x14ac:dyDescent="0.25">
      <c r="A68" s="164" t="s">
        <v>315</v>
      </c>
      <c r="B68" s="224" t="s">
        <v>247</v>
      </c>
      <c r="C68" s="310" t="s">
        <v>248</v>
      </c>
      <c r="D68" s="310"/>
      <c r="E68" s="310"/>
      <c r="F68" s="310"/>
      <c r="G68" s="310"/>
      <c r="H68" s="166" t="s">
        <v>115</v>
      </c>
      <c r="I68" s="167">
        <v>69</v>
      </c>
      <c r="J68" s="168">
        <v>1</v>
      </c>
      <c r="K68" s="168">
        <v>69</v>
      </c>
      <c r="L68" s="169"/>
      <c r="M68" s="167"/>
      <c r="N68" s="192">
        <v>10641.67</v>
      </c>
      <c r="O68" s="167"/>
      <c r="P68" s="193">
        <v>734275.23</v>
      </c>
      <c r="Q68"/>
      <c r="R68"/>
      <c r="S68"/>
      <c r="T68"/>
      <c r="U68"/>
      <c r="V68"/>
      <c r="W68"/>
      <c r="X68"/>
      <c r="Y68"/>
      <c r="Z68"/>
      <c r="AA68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63"/>
      <c r="AO68" s="163" t="s">
        <v>248</v>
      </c>
      <c r="AP68" s="173"/>
      <c r="AQ68" s="127"/>
      <c r="AR68" s="127"/>
      <c r="AS68" s="127"/>
      <c r="AT68" s="163"/>
      <c r="AU68" s="127"/>
      <c r="AV68" s="127"/>
      <c r="AW68" s="163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</row>
    <row r="69" spans="1:66" s="142" customFormat="1" ht="15" x14ac:dyDescent="0.25">
      <c r="A69" s="195"/>
      <c r="B69" s="223"/>
      <c r="C69" s="313" t="s">
        <v>49</v>
      </c>
      <c r="D69" s="313"/>
      <c r="E69" s="313"/>
      <c r="F69" s="313"/>
      <c r="G69" s="313"/>
      <c r="H69" s="166"/>
      <c r="I69" s="167"/>
      <c r="J69" s="167"/>
      <c r="K69" s="167"/>
      <c r="L69" s="169"/>
      <c r="M69" s="167"/>
      <c r="N69" s="169"/>
      <c r="O69" s="167"/>
      <c r="P69" s="193">
        <v>734275.23</v>
      </c>
      <c r="Q69"/>
      <c r="R69"/>
      <c r="S69"/>
      <c r="T69"/>
      <c r="U69"/>
      <c r="V69"/>
      <c r="W69"/>
      <c r="X69"/>
      <c r="Y69"/>
      <c r="Z69"/>
      <c r="AA69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63"/>
      <c r="AO69" s="163"/>
      <c r="AP69" s="173"/>
      <c r="AQ69" s="127"/>
      <c r="AR69" s="127"/>
      <c r="AS69" s="127"/>
      <c r="AT69" s="163"/>
      <c r="AU69" s="127"/>
      <c r="AV69" s="127"/>
      <c r="AW69" s="163" t="s">
        <v>49</v>
      </c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</row>
    <row r="70" spans="1:66" s="142" customFormat="1" ht="22.5" x14ac:dyDescent="0.25">
      <c r="A70" s="164" t="s">
        <v>316</v>
      </c>
      <c r="B70" s="224" t="s">
        <v>251</v>
      </c>
      <c r="C70" s="310" t="s">
        <v>252</v>
      </c>
      <c r="D70" s="310"/>
      <c r="E70" s="310"/>
      <c r="F70" s="310"/>
      <c r="G70" s="310"/>
      <c r="H70" s="166" t="s">
        <v>115</v>
      </c>
      <c r="I70" s="167">
        <v>13</v>
      </c>
      <c r="J70" s="168">
        <v>1</v>
      </c>
      <c r="K70" s="168">
        <v>13</v>
      </c>
      <c r="L70" s="169"/>
      <c r="M70" s="167"/>
      <c r="N70" s="192">
        <v>12375</v>
      </c>
      <c r="O70" s="167"/>
      <c r="P70" s="193">
        <v>160875</v>
      </c>
      <c r="Q70"/>
      <c r="R70"/>
      <c r="S70"/>
      <c r="T70"/>
      <c r="U70"/>
      <c r="V70"/>
      <c r="W70"/>
      <c r="X70"/>
      <c r="Y70"/>
      <c r="Z70"/>
      <c r="AA70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63"/>
      <c r="AO70" s="163" t="s">
        <v>252</v>
      </c>
      <c r="AP70" s="173"/>
      <c r="AQ70" s="127"/>
      <c r="AR70" s="127"/>
      <c r="AS70" s="127"/>
      <c r="AT70" s="163"/>
      <c r="AU70" s="127"/>
      <c r="AV70" s="127"/>
      <c r="AW70" s="163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</row>
    <row r="71" spans="1:66" s="142" customFormat="1" ht="15" x14ac:dyDescent="0.25">
      <c r="A71" s="195"/>
      <c r="B71" s="223"/>
      <c r="C71" s="313" t="s">
        <v>49</v>
      </c>
      <c r="D71" s="313"/>
      <c r="E71" s="313"/>
      <c r="F71" s="313"/>
      <c r="G71" s="313"/>
      <c r="H71" s="166"/>
      <c r="I71" s="167"/>
      <c r="J71" s="167"/>
      <c r="K71" s="167"/>
      <c r="L71" s="169"/>
      <c r="M71" s="167"/>
      <c r="N71" s="169"/>
      <c r="O71" s="167"/>
      <c r="P71" s="193">
        <v>160875</v>
      </c>
      <c r="Q71"/>
      <c r="R71"/>
      <c r="S71"/>
      <c r="T71"/>
      <c r="U71"/>
      <c r="V71"/>
      <c r="W71"/>
      <c r="X71"/>
      <c r="Y71"/>
      <c r="Z71"/>
      <c r="AA71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63"/>
      <c r="AO71" s="163"/>
      <c r="AP71" s="173"/>
      <c r="AQ71" s="127"/>
      <c r="AR71" s="127"/>
      <c r="AS71" s="127"/>
      <c r="AT71" s="163"/>
      <c r="AU71" s="127"/>
      <c r="AV71" s="127"/>
      <c r="AW71" s="163" t="s">
        <v>49</v>
      </c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</row>
    <row r="72" spans="1:66" s="142" customFormat="1" ht="22.5" x14ac:dyDescent="0.25">
      <c r="A72" s="164" t="s">
        <v>317</v>
      </c>
      <c r="B72" s="224" t="s">
        <v>255</v>
      </c>
      <c r="C72" s="310" t="s">
        <v>256</v>
      </c>
      <c r="D72" s="310"/>
      <c r="E72" s="310"/>
      <c r="F72" s="310"/>
      <c r="G72" s="310"/>
      <c r="H72" s="166" t="s">
        <v>115</v>
      </c>
      <c r="I72" s="167">
        <v>8</v>
      </c>
      <c r="J72" s="168">
        <v>1</v>
      </c>
      <c r="K72" s="168">
        <v>8</v>
      </c>
      <c r="L72" s="169"/>
      <c r="M72" s="167"/>
      <c r="N72" s="192">
        <v>9650</v>
      </c>
      <c r="O72" s="167"/>
      <c r="P72" s="193">
        <v>77200</v>
      </c>
      <c r="Q72"/>
      <c r="R72"/>
      <c r="S72"/>
      <c r="T72"/>
      <c r="U72"/>
      <c r="V72"/>
      <c r="W72"/>
      <c r="X72"/>
      <c r="Y72"/>
      <c r="Z72"/>
      <c r="AA72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63"/>
      <c r="AO72" s="163" t="s">
        <v>256</v>
      </c>
      <c r="AP72" s="173"/>
      <c r="AQ72" s="127"/>
      <c r="AR72" s="127"/>
      <c r="AS72" s="127"/>
      <c r="AT72" s="163"/>
      <c r="AU72" s="127"/>
      <c r="AV72" s="127"/>
      <c r="AW72" s="163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</row>
    <row r="73" spans="1:66" s="142" customFormat="1" ht="15" x14ac:dyDescent="0.25">
      <c r="A73" s="195"/>
      <c r="B73" s="223"/>
      <c r="C73" s="313" t="s">
        <v>49</v>
      </c>
      <c r="D73" s="313"/>
      <c r="E73" s="313"/>
      <c r="F73" s="313"/>
      <c r="G73" s="313"/>
      <c r="H73" s="166"/>
      <c r="I73" s="167"/>
      <c r="J73" s="167"/>
      <c r="K73" s="167"/>
      <c r="L73" s="169"/>
      <c r="M73" s="167"/>
      <c r="N73" s="169"/>
      <c r="O73" s="167"/>
      <c r="P73" s="193">
        <v>77200</v>
      </c>
      <c r="Q73"/>
      <c r="R73"/>
      <c r="S73"/>
      <c r="T73"/>
      <c r="U73"/>
      <c r="V73"/>
      <c r="W73"/>
      <c r="X73"/>
      <c r="Y73"/>
      <c r="Z73"/>
      <c r="AA73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63"/>
      <c r="AO73" s="163"/>
      <c r="AP73" s="173"/>
      <c r="AQ73" s="127"/>
      <c r="AR73" s="127"/>
      <c r="AS73" s="127"/>
      <c r="AT73" s="163"/>
      <c r="AU73" s="127"/>
      <c r="AV73" s="127"/>
      <c r="AW73" s="163" t="s">
        <v>49</v>
      </c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</row>
    <row r="74" spans="1:66" s="142" customFormat="1" ht="15" x14ac:dyDescent="0.25">
      <c r="A74" s="164" t="s">
        <v>60</v>
      </c>
      <c r="B74" s="224" t="s">
        <v>318</v>
      </c>
      <c r="C74" s="310" t="s">
        <v>319</v>
      </c>
      <c r="D74" s="310"/>
      <c r="E74" s="310"/>
      <c r="F74" s="310"/>
      <c r="G74" s="310"/>
      <c r="H74" s="166" t="s">
        <v>115</v>
      </c>
      <c r="I74" s="167">
        <v>1</v>
      </c>
      <c r="J74" s="168">
        <v>1</v>
      </c>
      <c r="K74" s="168">
        <v>1</v>
      </c>
      <c r="L74" s="169"/>
      <c r="M74" s="167"/>
      <c r="N74" s="169"/>
      <c r="O74" s="167"/>
      <c r="P74" s="170"/>
      <c r="Q74"/>
      <c r="R74"/>
      <c r="S74"/>
      <c r="T74"/>
      <c r="U74"/>
      <c r="V74"/>
      <c r="W74"/>
      <c r="X74"/>
      <c r="Y74"/>
      <c r="Z74"/>
      <c r="AA74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63"/>
      <c r="AO74" s="163" t="s">
        <v>319</v>
      </c>
      <c r="AP74" s="173"/>
      <c r="AQ74" s="127"/>
      <c r="AR74" s="127"/>
      <c r="AS74" s="127"/>
      <c r="AT74" s="163"/>
      <c r="AU74" s="127"/>
      <c r="AV74" s="127"/>
      <c r="AW74" s="163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</row>
    <row r="75" spans="1:66" s="142" customFormat="1" ht="22.5" x14ac:dyDescent="0.25">
      <c r="A75" s="171"/>
      <c r="B75" s="172" t="s">
        <v>139</v>
      </c>
      <c r="C75" s="311" t="s">
        <v>140</v>
      </c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P75" s="312"/>
      <c r="Q75"/>
      <c r="R75"/>
      <c r="S75"/>
      <c r="T75"/>
      <c r="U75"/>
      <c r="V75"/>
      <c r="W75"/>
      <c r="X75"/>
      <c r="Y75"/>
      <c r="Z75"/>
      <c r="AA75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63"/>
      <c r="AO75" s="163"/>
      <c r="AP75" s="173" t="s">
        <v>140</v>
      </c>
      <c r="AQ75" s="127"/>
      <c r="AR75" s="127"/>
      <c r="AS75" s="127"/>
      <c r="AT75" s="163"/>
      <c r="AU75" s="127"/>
      <c r="AV75" s="127"/>
      <c r="AW75" s="163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</row>
    <row r="76" spans="1:66" s="142" customFormat="1" ht="15" x14ac:dyDescent="0.25">
      <c r="A76" s="174"/>
      <c r="B76" s="175" t="s">
        <v>44</v>
      </c>
      <c r="C76" s="282" t="s">
        <v>141</v>
      </c>
      <c r="D76" s="282"/>
      <c r="E76" s="282"/>
      <c r="F76" s="282"/>
      <c r="G76" s="282"/>
      <c r="H76" s="176" t="s">
        <v>135</v>
      </c>
      <c r="I76" s="177"/>
      <c r="J76" s="177"/>
      <c r="K76" s="197">
        <v>3.6</v>
      </c>
      <c r="L76" s="179"/>
      <c r="M76" s="177"/>
      <c r="N76" s="179"/>
      <c r="O76" s="177"/>
      <c r="P76" s="180">
        <v>1386.5</v>
      </c>
      <c r="Q76"/>
      <c r="R76"/>
      <c r="S76"/>
      <c r="T76"/>
      <c r="U76"/>
      <c r="V76"/>
      <c r="W76"/>
      <c r="X76"/>
      <c r="Y76"/>
      <c r="Z76"/>
      <c r="AA76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63"/>
      <c r="AO76" s="163"/>
      <c r="AP76" s="173"/>
      <c r="AQ76" s="127" t="s">
        <v>141</v>
      </c>
      <c r="AR76" s="127"/>
      <c r="AS76" s="127"/>
      <c r="AT76" s="163"/>
      <c r="AU76" s="127"/>
      <c r="AV76" s="127"/>
      <c r="AW76" s="163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</row>
    <row r="77" spans="1:66" s="142" customFormat="1" ht="15" x14ac:dyDescent="0.25">
      <c r="A77" s="181"/>
      <c r="B77" s="175" t="s">
        <v>320</v>
      </c>
      <c r="C77" s="282" t="s">
        <v>321</v>
      </c>
      <c r="D77" s="282"/>
      <c r="E77" s="282"/>
      <c r="F77" s="282"/>
      <c r="G77" s="282"/>
      <c r="H77" s="176" t="s">
        <v>135</v>
      </c>
      <c r="I77" s="197">
        <v>3.6</v>
      </c>
      <c r="J77" s="177"/>
      <c r="K77" s="197">
        <v>3.6</v>
      </c>
      <c r="L77" s="182"/>
      <c r="M77" s="183"/>
      <c r="N77" s="184">
        <v>308.11</v>
      </c>
      <c r="O77" s="178">
        <v>1.25</v>
      </c>
      <c r="P77" s="180">
        <v>1386.5</v>
      </c>
      <c r="Q77" s="185"/>
      <c r="R77" s="185"/>
      <c r="S77"/>
      <c r="T77"/>
      <c r="U77"/>
      <c r="V77"/>
      <c r="W77"/>
      <c r="X77"/>
      <c r="Y77"/>
      <c r="Z77"/>
      <c r="AA7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63"/>
      <c r="AO77" s="163"/>
      <c r="AP77" s="173"/>
      <c r="AQ77" s="127"/>
      <c r="AR77" s="127" t="s">
        <v>321</v>
      </c>
      <c r="AS77" s="127"/>
      <c r="AT77" s="163"/>
      <c r="AU77" s="127"/>
      <c r="AV77" s="127"/>
      <c r="AW77" s="163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</row>
    <row r="78" spans="1:66" s="142" customFormat="1" ht="15" x14ac:dyDescent="0.25">
      <c r="A78" s="174"/>
      <c r="B78" s="175" t="s">
        <v>51</v>
      </c>
      <c r="C78" s="282" t="s">
        <v>142</v>
      </c>
      <c r="D78" s="282"/>
      <c r="E78" s="282"/>
      <c r="F78" s="282"/>
      <c r="G78" s="282"/>
      <c r="H78" s="176"/>
      <c r="I78" s="177"/>
      <c r="J78" s="177"/>
      <c r="K78" s="177"/>
      <c r="L78" s="179"/>
      <c r="M78" s="177"/>
      <c r="N78" s="179"/>
      <c r="O78" s="177"/>
      <c r="P78" s="186">
        <v>36.479999999999997</v>
      </c>
      <c r="Q78"/>
      <c r="R78"/>
      <c r="S78"/>
      <c r="T78"/>
      <c r="U78"/>
      <c r="V78"/>
      <c r="W78"/>
      <c r="X78"/>
      <c r="Y78"/>
      <c r="Z78"/>
      <c r="AA78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63"/>
      <c r="AO78" s="163"/>
      <c r="AP78" s="173"/>
      <c r="AQ78" s="127" t="s">
        <v>142</v>
      </c>
      <c r="AR78" s="127"/>
      <c r="AS78" s="127"/>
      <c r="AT78" s="163"/>
      <c r="AU78" s="127"/>
      <c r="AV78" s="127"/>
      <c r="AW78" s="163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</row>
    <row r="79" spans="1:66" s="142" customFormat="1" ht="15" x14ac:dyDescent="0.25">
      <c r="A79" s="181"/>
      <c r="B79" s="175" t="s">
        <v>322</v>
      </c>
      <c r="C79" s="282" t="s">
        <v>323</v>
      </c>
      <c r="D79" s="282"/>
      <c r="E79" s="282"/>
      <c r="F79" s="282"/>
      <c r="G79" s="282"/>
      <c r="H79" s="176" t="s">
        <v>147</v>
      </c>
      <c r="I79" s="198">
        <v>1.6000000000000001E-3</v>
      </c>
      <c r="J79" s="177"/>
      <c r="K79" s="198">
        <v>1.6000000000000001E-3</v>
      </c>
      <c r="L79" s="187">
        <v>284.14999999999998</v>
      </c>
      <c r="M79" s="188">
        <v>1.27</v>
      </c>
      <c r="N79" s="184">
        <v>360.87</v>
      </c>
      <c r="O79" s="177"/>
      <c r="P79" s="180">
        <v>0.57999999999999996</v>
      </c>
      <c r="Q79" s="185"/>
      <c r="R79" s="185"/>
      <c r="S79"/>
      <c r="T79"/>
      <c r="U79"/>
      <c r="V79"/>
      <c r="W79"/>
      <c r="X79"/>
      <c r="Y79"/>
      <c r="Z79"/>
      <c r="AA79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63"/>
      <c r="AO79" s="163"/>
      <c r="AP79" s="173"/>
      <c r="AQ79" s="127"/>
      <c r="AR79" s="127" t="s">
        <v>323</v>
      </c>
      <c r="AS79" s="127"/>
      <c r="AT79" s="163"/>
      <c r="AU79" s="127"/>
      <c r="AV79" s="127"/>
      <c r="AW79" s="163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</row>
    <row r="80" spans="1:66" s="142" customFormat="1" ht="15" x14ac:dyDescent="0.25">
      <c r="A80" s="181"/>
      <c r="B80" s="175" t="s">
        <v>165</v>
      </c>
      <c r="C80" s="282" t="s">
        <v>166</v>
      </c>
      <c r="D80" s="282"/>
      <c r="E80" s="282"/>
      <c r="F80" s="282"/>
      <c r="G80" s="282"/>
      <c r="H80" s="176" t="s">
        <v>167</v>
      </c>
      <c r="I80" s="198">
        <v>6.7599999999999993E-2</v>
      </c>
      <c r="J80" s="177"/>
      <c r="K80" s="198">
        <v>6.7599999999999993E-2</v>
      </c>
      <c r="L80" s="182"/>
      <c r="M80" s="183"/>
      <c r="N80" s="184">
        <v>5.95</v>
      </c>
      <c r="O80" s="177"/>
      <c r="P80" s="180">
        <v>0.4</v>
      </c>
      <c r="Q80" s="185"/>
      <c r="R80" s="185"/>
      <c r="S80"/>
      <c r="T80"/>
      <c r="U80"/>
      <c r="V80"/>
      <c r="W80"/>
      <c r="X80"/>
      <c r="Y80"/>
      <c r="Z80"/>
      <c r="AA80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63"/>
      <c r="AO80" s="163"/>
      <c r="AP80" s="173"/>
      <c r="AQ80" s="127"/>
      <c r="AR80" s="127" t="s">
        <v>166</v>
      </c>
      <c r="AS80" s="127"/>
      <c r="AT80" s="163"/>
      <c r="AU80" s="127"/>
      <c r="AV80" s="127"/>
      <c r="AW80" s="163"/>
      <c r="AX80" s="127"/>
      <c r="AY80" s="127"/>
      <c r="AZ80" s="127"/>
      <c r="BA80" s="127"/>
      <c r="BB80" s="127"/>
      <c r="BC80" s="127"/>
      <c r="BD80" s="127"/>
      <c r="BE80" s="127"/>
      <c r="BF80" s="127"/>
      <c r="BG80" s="127"/>
      <c r="BH80" s="127"/>
      <c r="BI80" s="127"/>
      <c r="BJ80" s="127"/>
      <c r="BK80" s="127"/>
      <c r="BL80" s="127"/>
      <c r="BM80" s="127"/>
      <c r="BN80" s="127"/>
    </row>
    <row r="81" spans="1:66" s="142" customFormat="1" ht="23.25" x14ac:dyDescent="0.25">
      <c r="A81" s="181"/>
      <c r="B81" s="175" t="s">
        <v>324</v>
      </c>
      <c r="C81" s="282" t="s">
        <v>325</v>
      </c>
      <c r="D81" s="282"/>
      <c r="E81" s="282"/>
      <c r="F81" s="282"/>
      <c r="G81" s="282"/>
      <c r="H81" s="176" t="s">
        <v>162</v>
      </c>
      <c r="I81" s="178">
        <v>0.03</v>
      </c>
      <c r="J81" s="177"/>
      <c r="K81" s="178">
        <v>0.03</v>
      </c>
      <c r="L81" s="187">
        <v>978.09</v>
      </c>
      <c r="M81" s="188">
        <v>1.21</v>
      </c>
      <c r="N81" s="184">
        <v>1183.49</v>
      </c>
      <c r="O81" s="177"/>
      <c r="P81" s="180">
        <v>35.5</v>
      </c>
      <c r="Q81" s="185"/>
      <c r="R81" s="185"/>
      <c r="S81"/>
      <c r="T81"/>
      <c r="U81"/>
      <c r="V81"/>
      <c r="W81"/>
      <c r="X81"/>
      <c r="Y81"/>
      <c r="Z81"/>
      <c r="AA81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63"/>
      <c r="AO81" s="163"/>
      <c r="AP81" s="173"/>
      <c r="AQ81" s="127"/>
      <c r="AR81" s="127" t="s">
        <v>325</v>
      </c>
      <c r="AS81" s="127"/>
      <c r="AT81" s="163"/>
      <c r="AU81" s="127"/>
      <c r="AV81" s="127"/>
      <c r="AW81" s="163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</row>
    <row r="82" spans="1:66" s="142" customFormat="1" ht="15" x14ac:dyDescent="0.25">
      <c r="A82" s="191"/>
      <c r="B82" s="172"/>
      <c r="C82" s="313" t="s">
        <v>46</v>
      </c>
      <c r="D82" s="313"/>
      <c r="E82" s="313"/>
      <c r="F82" s="313"/>
      <c r="G82" s="313"/>
      <c r="H82" s="166"/>
      <c r="I82" s="167"/>
      <c r="J82" s="167"/>
      <c r="K82" s="167"/>
      <c r="L82" s="169"/>
      <c r="M82" s="167"/>
      <c r="N82" s="192"/>
      <c r="O82" s="167"/>
      <c r="P82" s="193">
        <v>1422.98</v>
      </c>
      <c r="Q82" s="185"/>
      <c r="R82" s="185"/>
      <c r="S82"/>
      <c r="T82"/>
      <c r="U82"/>
      <c r="V82"/>
      <c r="W82"/>
      <c r="X82"/>
      <c r="Y82"/>
      <c r="Z82"/>
      <c r="AA82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63"/>
      <c r="AO82" s="163"/>
      <c r="AP82" s="173"/>
      <c r="AQ82" s="127"/>
      <c r="AR82" s="127"/>
      <c r="AS82" s="127"/>
      <c r="AT82" s="163" t="s">
        <v>46</v>
      </c>
      <c r="AU82" s="127"/>
      <c r="AV82" s="127"/>
      <c r="AW82" s="163"/>
      <c r="AX82" s="127"/>
      <c r="AY82" s="127"/>
      <c r="AZ82" s="127"/>
      <c r="BA82" s="127"/>
      <c r="BB82" s="127"/>
      <c r="BC82" s="127"/>
      <c r="BD82" s="127"/>
      <c r="BE82" s="127"/>
      <c r="BF82" s="127"/>
      <c r="BG82" s="127"/>
      <c r="BH82" s="127"/>
      <c r="BI82" s="127"/>
      <c r="BJ82" s="127"/>
      <c r="BK82" s="127"/>
      <c r="BL82" s="127"/>
      <c r="BM82" s="127"/>
      <c r="BN82" s="127"/>
    </row>
    <row r="83" spans="1:66" s="142" customFormat="1" ht="15" x14ac:dyDescent="0.25">
      <c r="A83" s="189" t="s">
        <v>273</v>
      </c>
      <c r="B83" s="175" t="s">
        <v>148</v>
      </c>
      <c r="C83" s="282" t="s">
        <v>149</v>
      </c>
      <c r="D83" s="282"/>
      <c r="E83" s="282"/>
      <c r="F83" s="282"/>
      <c r="G83" s="282"/>
      <c r="H83" s="176" t="s">
        <v>48</v>
      </c>
      <c r="I83" s="194">
        <v>2</v>
      </c>
      <c r="J83" s="177"/>
      <c r="K83" s="194">
        <v>2</v>
      </c>
      <c r="L83" s="179"/>
      <c r="M83" s="177"/>
      <c r="N83" s="179"/>
      <c r="O83" s="177"/>
      <c r="P83" s="186">
        <v>22.18</v>
      </c>
      <c r="Q83"/>
      <c r="R83"/>
      <c r="S83"/>
      <c r="T83"/>
      <c r="U83"/>
      <c r="V83"/>
      <c r="W83"/>
      <c r="X83"/>
      <c r="Y83"/>
      <c r="Z83"/>
      <c r="AA83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63"/>
      <c r="AO83" s="163"/>
      <c r="AP83" s="173"/>
      <c r="AQ83" s="127"/>
      <c r="AR83" s="127"/>
      <c r="AS83" s="127"/>
      <c r="AT83" s="163"/>
      <c r="AU83" s="127" t="s">
        <v>149</v>
      </c>
      <c r="AV83" s="127"/>
      <c r="AW83" s="163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</row>
    <row r="84" spans="1:66" s="142" customFormat="1" ht="15" x14ac:dyDescent="0.25">
      <c r="A84" s="189"/>
      <c r="B84" s="175"/>
      <c r="C84" s="282" t="s">
        <v>47</v>
      </c>
      <c r="D84" s="282"/>
      <c r="E84" s="282"/>
      <c r="F84" s="282"/>
      <c r="G84" s="282"/>
      <c r="H84" s="176"/>
      <c r="I84" s="177"/>
      <c r="J84" s="177"/>
      <c r="K84" s="177"/>
      <c r="L84" s="179"/>
      <c r="M84" s="177"/>
      <c r="N84" s="179"/>
      <c r="O84" s="177"/>
      <c r="P84" s="180">
        <v>1386.5</v>
      </c>
      <c r="Q84"/>
      <c r="R84"/>
      <c r="S84"/>
      <c r="T84"/>
      <c r="U84"/>
      <c r="V84"/>
      <c r="W84"/>
      <c r="X84"/>
      <c r="Y84"/>
      <c r="Z84"/>
      <c r="AA84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63"/>
      <c r="AO84" s="163"/>
      <c r="AP84" s="173"/>
      <c r="AQ84" s="127"/>
      <c r="AR84" s="127"/>
      <c r="AS84" s="127"/>
      <c r="AT84" s="163"/>
      <c r="AU84" s="127"/>
      <c r="AV84" s="127" t="s">
        <v>47</v>
      </c>
      <c r="AW84" s="163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</row>
    <row r="85" spans="1:66" s="142" customFormat="1" ht="15" x14ac:dyDescent="0.25">
      <c r="A85" s="189"/>
      <c r="B85" s="175" t="s">
        <v>326</v>
      </c>
      <c r="C85" s="282" t="s">
        <v>327</v>
      </c>
      <c r="D85" s="282"/>
      <c r="E85" s="282"/>
      <c r="F85" s="282"/>
      <c r="G85" s="282"/>
      <c r="H85" s="176" t="s">
        <v>48</v>
      </c>
      <c r="I85" s="194">
        <v>90</v>
      </c>
      <c r="J85" s="177"/>
      <c r="K85" s="194">
        <v>90</v>
      </c>
      <c r="L85" s="179"/>
      <c r="M85" s="177"/>
      <c r="N85" s="179"/>
      <c r="O85" s="177"/>
      <c r="P85" s="180">
        <v>1247.8499999999999</v>
      </c>
      <c r="Q85"/>
      <c r="R85"/>
      <c r="S85"/>
      <c r="T85"/>
      <c r="U85"/>
      <c r="V85"/>
      <c r="W85"/>
      <c r="X85"/>
      <c r="Y85"/>
      <c r="Z85"/>
      <c r="AA85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63"/>
      <c r="AO85" s="163"/>
      <c r="AP85" s="173"/>
      <c r="AQ85" s="127"/>
      <c r="AR85" s="127"/>
      <c r="AS85" s="127"/>
      <c r="AT85" s="163"/>
      <c r="AU85" s="127"/>
      <c r="AV85" s="127" t="s">
        <v>327</v>
      </c>
      <c r="AW85" s="163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</row>
    <row r="86" spans="1:66" s="142" customFormat="1" ht="15" x14ac:dyDescent="0.25">
      <c r="A86" s="189"/>
      <c r="B86" s="175" t="s">
        <v>328</v>
      </c>
      <c r="C86" s="282" t="s">
        <v>329</v>
      </c>
      <c r="D86" s="282"/>
      <c r="E86" s="282"/>
      <c r="F86" s="282"/>
      <c r="G86" s="282"/>
      <c r="H86" s="176" t="s">
        <v>48</v>
      </c>
      <c r="I86" s="194">
        <v>46</v>
      </c>
      <c r="J86" s="177"/>
      <c r="K86" s="194">
        <v>46</v>
      </c>
      <c r="L86" s="179"/>
      <c r="M86" s="177"/>
      <c r="N86" s="179"/>
      <c r="O86" s="177"/>
      <c r="P86" s="186">
        <v>637.79</v>
      </c>
      <c r="Q86"/>
      <c r="R86"/>
      <c r="S86"/>
      <c r="T86"/>
      <c r="U86"/>
      <c r="V86"/>
      <c r="W86"/>
      <c r="X86"/>
      <c r="Y86"/>
      <c r="Z86"/>
      <c r="AA86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63"/>
      <c r="AO86" s="163"/>
      <c r="AP86" s="173"/>
      <c r="AQ86" s="127"/>
      <c r="AR86" s="127"/>
      <c r="AS86" s="127"/>
      <c r="AT86" s="163"/>
      <c r="AU86" s="127"/>
      <c r="AV86" s="127" t="s">
        <v>329</v>
      </c>
      <c r="AW86" s="163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</row>
    <row r="87" spans="1:66" s="142" customFormat="1" ht="15" x14ac:dyDescent="0.25">
      <c r="A87" s="195"/>
      <c r="B87" s="223"/>
      <c r="C87" s="313" t="s">
        <v>49</v>
      </c>
      <c r="D87" s="313"/>
      <c r="E87" s="313"/>
      <c r="F87" s="313"/>
      <c r="G87" s="313"/>
      <c r="H87" s="166"/>
      <c r="I87" s="167"/>
      <c r="J87" s="167"/>
      <c r="K87" s="167"/>
      <c r="L87" s="169"/>
      <c r="M87" s="167"/>
      <c r="N87" s="192">
        <v>3330.8</v>
      </c>
      <c r="O87" s="167"/>
      <c r="P87" s="193">
        <v>3330.8</v>
      </c>
      <c r="Q87"/>
      <c r="R87"/>
      <c r="S87"/>
      <c r="T87"/>
      <c r="U87"/>
      <c r="V87"/>
      <c r="W87"/>
      <c r="X87"/>
      <c r="Y87"/>
      <c r="Z87"/>
      <c r="AA8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63"/>
      <c r="AO87" s="163"/>
      <c r="AP87" s="173"/>
      <c r="AQ87" s="127"/>
      <c r="AR87" s="127"/>
      <c r="AS87" s="127"/>
      <c r="AT87" s="163"/>
      <c r="AU87" s="127"/>
      <c r="AV87" s="127"/>
      <c r="AW87" s="163" t="s">
        <v>49</v>
      </c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</row>
    <row r="88" spans="1:66" s="142" customFormat="1" ht="34.5" x14ac:dyDescent="0.25">
      <c r="A88" s="164" t="s">
        <v>330</v>
      </c>
      <c r="B88" s="224" t="s">
        <v>260</v>
      </c>
      <c r="C88" s="310" t="s">
        <v>261</v>
      </c>
      <c r="D88" s="310"/>
      <c r="E88" s="310"/>
      <c r="F88" s="310"/>
      <c r="G88" s="310"/>
      <c r="H88" s="166" t="s">
        <v>115</v>
      </c>
      <c r="I88" s="167">
        <v>1</v>
      </c>
      <c r="J88" s="168">
        <v>1</v>
      </c>
      <c r="K88" s="168">
        <v>1</v>
      </c>
      <c r="L88" s="169"/>
      <c r="M88" s="167"/>
      <c r="N88" s="192">
        <v>139340</v>
      </c>
      <c r="O88" s="167"/>
      <c r="P88" s="193">
        <v>139340</v>
      </c>
      <c r="Q88"/>
      <c r="R88"/>
      <c r="S88"/>
      <c r="T88"/>
      <c r="U88"/>
      <c r="V88"/>
      <c r="W88"/>
      <c r="X88"/>
      <c r="Y88"/>
      <c r="Z88"/>
      <c r="AA88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63"/>
      <c r="AO88" s="163" t="s">
        <v>261</v>
      </c>
      <c r="AP88" s="173"/>
      <c r="AQ88" s="127"/>
      <c r="AR88" s="127"/>
      <c r="AS88" s="127"/>
      <c r="AT88" s="163"/>
      <c r="AU88" s="127"/>
      <c r="AV88" s="127"/>
      <c r="AW88" s="163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</row>
    <row r="89" spans="1:66" s="142" customFormat="1" ht="15" x14ac:dyDescent="0.25">
      <c r="A89" s="195"/>
      <c r="B89" s="223"/>
      <c r="C89" s="313" t="s">
        <v>49</v>
      </c>
      <c r="D89" s="313"/>
      <c r="E89" s="313"/>
      <c r="F89" s="313"/>
      <c r="G89" s="313"/>
      <c r="H89" s="166"/>
      <c r="I89" s="167"/>
      <c r="J89" s="167"/>
      <c r="K89" s="167"/>
      <c r="L89" s="169"/>
      <c r="M89" s="167"/>
      <c r="N89" s="169"/>
      <c r="O89" s="167"/>
      <c r="P89" s="193">
        <v>139340</v>
      </c>
      <c r="Q89"/>
      <c r="R89"/>
      <c r="S89"/>
      <c r="T89"/>
      <c r="U89"/>
      <c r="V89"/>
      <c r="W89"/>
      <c r="X89"/>
      <c r="Y89"/>
      <c r="Z89"/>
      <c r="AA89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63"/>
      <c r="AO89" s="163"/>
      <c r="AP89" s="173"/>
      <c r="AQ89" s="127"/>
      <c r="AR89" s="127"/>
      <c r="AS89" s="127"/>
      <c r="AT89" s="163"/>
      <c r="AU89" s="127"/>
      <c r="AV89" s="127"/>
      <c r="AW89" s="163" t="s">
        <v>49</v>
      </c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</row>
    <row r="90" spans="1:66" s="142" customFormat="1" ht="23.25" x14ac:dyDescent="0.25">
      <c r="A90" s="164" t="s">
        <v>61</v>
      </c>
      <c r="B90" s="224" t="s">
        <v>331</v>
      </c>
      <c r="C90" s="310" t="s">
        <v>332</v>
      </c>
      <c r="D90" s="310"/>
      <c r="E90" s="310"/>
      <c r="F90" s="310"/>
      <c r="G90" s="310"/>
      <c r="H90" s="166" t="s">
        <v>115</v>
      </c>
      <c r="I90" s="167">
        <v>6</v>
      </c>
      <c r="J90" s="168">
        <v>1</v>
      </c>
      <c r="K90" s="168">
        <v>6</v>
      </c>
      <c r="L90" s="169"/>
      <c r="M90" s="167"/>
      <c r="N90" s="169"/>
      <c r="O90" s="167"/>
      <c r="P90" s="170"/>
      <c r="Q90"/>
      <c r="R90"/>
      <c r="S90"/>
      <c r="T90"/>
      <c r="U90"/>
      <c r="V90"/>
      <c r="W90"/>
      <c r="X90"/>
      <c r="Y90"/>
      <c r="Z90"/>
      <c r="AA90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63"/>
      <c r="AO90" s="163" t="s">
        <v>332</v>
      </c>
      <c r="AP90" s="173"/>
      <c r="AQ90" s="127"/>
      <c r="AR90" s="127"/>
      <c r="AS90" s="127"/>
      <c r="AT90" s="163"/>
      <c r="AU90" s="127"/>
      <c r="AV90" s="127"/>
      <c r="AW90" s="163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</row>
    <row r="91" spans="1:66" s="142" customFormat="1" ht="22.5" x14ac:dyDescent="0.25">
      <c r="A91" s="171"/>
      <c r="B91" s="172" t="s">
        <v>139</v>
      </c>
      <c r="C91" s="311" t="s">
        <v>140</v>
      </c>
      <c r="D91" s="311"/>
      <c r="E91" s="311"/>
      <c r="F91" s="311"/>
      <c r="G91" s="311"/>
      <c r="H91" s="311"/>
      <c r="I91" s="311"/>
      <c r="J91" s="311"/>
      <c r="K91" s="311"/>
      <c r="L91" s="311"/>
      <c r="M91" s="311"/>
      <c r="N91" s="311"/>
      <c r="O91" s="311"/>
      <c r="P91" s="312"/>
      <c r="Q91"/>
      <c r="R91"/>
      <c r="S91"/>
      <c r="T91"/>
      <c r="U91"/>
      <c r="V91"/>
      <c r="W91"/>
      <c r="X91"/>
      <c r="Y91"/>
      <c r="Z91"/>
      <c r="AA91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63"/>
      <c r="AO91" s="163"/>
      <c r="AP91" s="173" t="s">
        <v>140</v>
      </c>
      <c r="AQ91" s="127"/>
      <c r="AR91" s="127"/>
      <c r="AS91" s="127"/>
      <c r="AT91" s="163"/>
      <c r="AU91" s="127"/>
      <c r="AV91" s="127"/>
      <c r="AW91" s="163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</row>
    <row r="92" spans="1:66" s="142" customFormat="1" ht="15" x14ac:dyDescent="0.25">
      <c r="A92" s="174"/>
      <c r="B92" s="175" t="s">
        <v>44</v>
      </c>
      <c r="C92" s="282" t="s">
        <v>141</v>
      </c>
      <c r="D92" s="282"/>
      <c r="E92" s="282"/>
      <c r="F92" s="282"/>
      <c r="G92" s="282"/>
      <c r="H92" s="176" t="s">
        <v>135</v>
      </c>
      <c r="I92" s="177"/>
      <c r="J92" s="177"/>
      <c r="K92" s="178">
        <v>12.36</v>
      </c>
      <c r="L92" s="179"/>
      <c r="M92" s="177"/>
      <c r="N92" s="179"/>
      <c r="O92" s="177"/>
      <c r="P92" s="180">
        <v>4039.56</v>
      </c>
      <c r="Q92"/>
      <c r="R92"/>
      <c r="S92"/>
      <c r="T92"/>
      <c r="U92"/>
      <c r="V92"/>
      <c r="W92"/>
      <c r="X92"/>
      <c r="Y92"/>
      <c r="Z92"/>
      <c r="AA92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63"/>
      <c r="AO92" s="163"/>
      <c r="AP92" s="173"/>
      <c r="AQ92" s="127" t="s">
        <v>141</v>
      </c>
      <c r="AR92" s="127"/>
      <c r="AS92" s="127"/>
      <c r="AT92" s="163"/>
      <c r="AU92" s="127"/>
      <c r="AV92" s="127"/>
      <c r="AW92" s="163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</row>
    <row r="93" spans="1:66" s="142" customFormat="1" ht="15" x14ac:dyDescent="0.25">
      <c r="A93" s="181"/>
      <c r="B93" s="175" t="s">
        <v>300</v>
      </c>
      <c r="C93" s="282" t="s">
        <v>301</v>
      </c>
      <c r="D93" s="282"/>
      <c r="E93" s="282"/>
      <c r="F93" s="282"/>
      <c r="G93" s="282"/>
      <c r="H93" s="176" t="s">
        <v>135</v>
      </c>
      <c r="I93" s="178">
        <v>2.06</v>
      </c>
      <c r="J93" s="177"/>
      <c r="K93" s="178">
        <v>12.36</v>
      </c>
      <c r="L93" s="182"/>
      <c r="M93" s="183"/>
      <c r="N93" s="184">
        <v>261.45999999999998</v>
      </c>
      <c r="O93" s="178">
        <v>1.25</v>
      </c>
      <c r="P93" s="180">
        <v>4039.56</v>
      </c>
      <c r="Q93" s="185"/>
      <c r="R93" s="185"/>
      <c r="S93"/>
      <c r="T93"/>
      <c r="U93"/>
      <c r="V93"/>
      <c r="W93"/>
      <c r="X93"/>
      <c r="Y93"/>
      <c r="Z93"/>
      <c r="AA93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63"/>
      <c r="AO93" s="163"/>
      <c r="AP93" s="173"/>
      <c r="AQ93" s="127"/>
      <c r="AR93" s="127" t="s">
        <v>301</v>
      </c>
      <c r="AS93" s="127"/>
      <c r="AT93" s="163"/>
      <c r="AU93" s="127"/>
      <c r="AV93" s="127"/>
      <c r="AW93" s="163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</row>
    <row r="94" spans="1:66" s="142" customFormat="1" ht="15" x14ac:dyDescent="0.25">
      <c r="A94" s="174"/>
      <c r="B94" s="175" t="s">
        <v>45</v>
      </c>
      <c r="C94" s="282" t="s">
        <v>133</v>
      </c>
      <c r="D94" s="282"/>
      <c r="E94" s="282"/>
      <c r="F94" s="282"/>
      <c r="G94" s="282"/>
      <c r="H94" s="176"/>
      <c r="I94" s="177"/>
      <c r="J94" s="177"/>
      <c r="K94" s="177"/>
      <c r="L94" s="179"/>
      <c r="M94" s="177"/>
      <c r="N94" s="179"/>
      <c r="O94" s="177"/>
      <c r="P94" s="186">
        <v>34.979999999999997</v>
      </c>
      <c r="Q94"/>
      <c r="R94"/>
      <c r="S94"/>
      <c r="T94"/>
      <c r="U94"/>
      <c r="V94"/>
      <c r="W94"/>
      <c r="X94"/>
      <c r="Y94"/>
      <c r="Z94"/>
      <c r="AA94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63"/>
      <c r="AO94" s="163"/>
      <c r="AP94" s="173"/>
      <c r="AQ94" s="127" t="s">
        <v>133</v>
      </c>
      <c r="AR94" s="127"/>
      <c r="AS94" s="127"/>
      <c r="AT94" s="163"/>
      <c r="AU94" s="127"/>
      <c r="AV94" s="127"/>
      <c r="AW94" s="163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</row>
    <row r="95" spans="1:66" s="142" customFormat="1" ht="15" x14ac:dyDescent="0.25">
      <c r="A95" s="174"/>
      <c r="B95" s="175"/>
      <c r="C95" s="282" t="s">
        <v>134</v>
      </c>
      <c r="D95" s="282"/>
      <c r="E95" s="282"/>
      <c r="F95" s="282"/>
      <c r="G95" s="282"/>
      <c r="H95" s="176" t="s">
        <v>135</v>
      </c>
      <c r="I95" s="177"/>
      <c r="J95" s="177"/>
      <c r="K95" s="178">
        <v>0.06</v>
      </c>
      <c r="L95" s="179"/>
      <c r="M95" s="177"/>
      <c r="N95" s="179"/>
      <c r="O95" s="177"/>
      <c r="P95" s="186">
        <v>21.81</v>
      </c>
      <c r="Q95"/>
      <c r="R95"/>
      <c r="S95"/>
      <c r="T95"/>
      <c r="U95"/>
      <c r="V95"/>
      <c r="W95"/>
      <c r="X95"/>
      <c r="Y95"/>
      <c r="Z95"/>
      <c r="AA95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63"/>
      <c r="AO95" s="163"/>
      <c r="AP95" s="173"/>
      <c r="AQ95" s="127" t="s">
        <v>134</v>
      </c>
      <c r="AR95" s="127"/>
      <c r="AS95" s="127"/>
      <c r="AT95" s="163"/>
      <c r="AU95" s="127"/>
      <c r="AV95" s="127"/>
      <c r="AW95" s="163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</row>
    <row r="96" spans="1:66" s="142" customFormat="1" ht="15" x14ac:dyDescent="0.25">
      <c r="A96" s="181"/>
      <c r="B96" s="175" t="s">
        <v>143</v>
      </c>
      <c r="C96" s="282" t="s">
        <v>144</v>
      </c>
      <c r="D96" s="282"/>
      <c r="E96" s="282"/>
      <c r="F96" s="282"/>
      <c r="G96" s="282"/>
      <c r="H96" s="176" t="s">
        <v>136</v>
      </c>
      <c r="I96" s="178">
        <v>0.01</v>
      </c>
      <c r="J96" s="177"/>
      <c r="K96" s="178">
        <v>0.06</v>
      </c>
      <c r="L96" s="187">
        <v>477.92</v>
      </c>
      <c r="M96" s="188">
        <v>1.22</v>
      </c>
      <c r="N96" s="184">
        <v>583.05999999999995</v>
      </c>
      <c r="O96" s="177"/>
      <c r="P96" s="180">
        <v>34.979999999999997</v>
      </c>
      <c r="Q96" s="185"/>
      <c r="R96" s="185"/>
      <c r="S96"/>
      <c r="T96"/>
      <c r="U96"/>
      <c r="V96"/>
      <c r="W96"/>
      <c r="X96"/>
      <c r="Y96"/>
      <c r="Z96"/>
      <c r="AA96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63"/>
      <c r="AO96" s="163"/>
      <c r="AP96" s="173"/>
      <c r="AQ96" s="127"/>
      <c r="AR96" s="127" t="s">
        <v>144</v>
      </c>
      <c r="AS96" s="127"/>
      <c r="AT96" s="163"/>
      <c r="AU96" s="127"/>
      <c r="AV96" s="127"/>
      <c r="AW96" s="163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</row>
    <row r="97" spans="1:66" s="142" customFormat="1" ht="15" x14ac:dyDescent="0.25">
      <c r="A97" s="189"/>
      <c r="B97" s="175" t="s">
        <v>145</v>
      </c>
      <c r="C97" s="282" t="s">
        <v>146</v>
      </c>
      <c r="D97" s="282"/>
      <c r="E97" s="282"/>
      <c r="F97" s="282"/>
      <c r="G97" s="282"/>
      <c r="H97" s="176" t="s">
        <v>135</v>
      </c>
      <c r="I97" s="178">
        <v>0.01</v>
      </c>
      <c r="J97" s="177"/>
      <c r="K97" s="178">
        <v>0.06</v>
      </c>
      <c r="L97" s="179"/>
      <c r="M97" s="177"/>
      <c r="N97" s="190">
        <v>290.75</v>
      </c>
      <c r="O97" s="178">
        <v>1.25</v>
      </c>
      <c r="P97" s="186">
        <v>21.81</v>
      </c>
      <c r="Q97"/>
      <c r="R97"/>
      <c r="S97"/>
      <c r="T97"/>
      <c r="U97"/>
      <c r="V97"/>
      <c r="W97"/>
      <c r="X97"/>
      <c r="Y97"/>
      <c r="Z97"/>
      <c r="AA9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63"/>
      <c r="AO97" s="163"/>
      <c r="AP97" s="173"/>
      <c r="AQ97" s="127"/>
      <c r="AR97" s="127"/>
      <c r="AS97" s="127" t="s">
        <v>146</v>
      </c>
      <c r="AT97" s="163"/>
      <c r="AU97" s="127"/>
      <c r="AV97" s="127"/>
      <c r="AW97" s="163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</row>
    <row r="98" spans="1:66" s="142" customFormat="1" ht="15" x14ac:dyDescent="0.25">
      <c r="A98" s="191"/>
      <c r="B98" s="172"/>
      <c r="C98" s="313" t="s">
        <v>46</v>
      </c>
      <c r="D98" s="313"/>
      <c r="E98" s="313"/>
      <c r="F98" s="313"/>
      <c r="G98" s="313"/>
      <c r="H98" s="166"/>
      <c r="I98" s="167"/>
      <c r="J98" s="167"/>
      <c r="K98" s="167"/>
      <c r="L98" s="169"/>
      <c r="M98" s="167"/>
      <c r="N98" s="192"/>
      <c r="O98" s="167"/>
      <c r="P98" s="193">
        <v>4096.3500000000004</v>
      </c>
      <c r="Q98" s="185"/>
      <c r="R98" s="185"/>
      <c r="S98"/>
      <c r="T98"/>
      <c r="U98"/>
      <c r="V98"/>
      <c r="W98"/>
      <c r="X98"/>
      <c r="Y98"/>
      <c r="Z98"/>
      <c r="AA98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63"/>
      <c r="AO98" s="163"/>
      <c r="AP98" s="173"/>
      <c r="AQ98" s="127"/>
      <c r="AR98" s="127"/>
      <c r="AS98" s="127"/>
      <c r="AT98" s="163" t="s">
        <v>46</v>
      </c>
      <c r="AU98" s="127"/>
      <c r="AV98" s="127"/>
      <c r="AW98" s="163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</row>
    <row r="99" spans="1:66" s="142" customFormat="1" ht="15" x14ac:dyDescent="0.25">
      <c r="A99" s="189" t="s">
        <v>287</v>
      </c>
      <c r="B99" s="175" t="s">
        <v>148</v>
      </c>
      <c r="C99" s="282" t="s">
        <v>149</v>
      </c>
      <c r="D99" s="282"/>
      <c r="E99" s="282"/>
      <c r="F99" s="282"/>
      <c r="G99" s="282"/>
      <c r="H99" s="176" t="s">
        <v>48</v>
      </c>
      <c r="I99" s="194">
        <v>2</v>
      </c>
      <c r="J99" s="177"/>
      <c r="K99" s="194">
        <v>2</v>
      </c>
      <c r="L99" s="179"/>
      <c r="M99" s="177"/>
      <c r="N99" s="179"/>
      <c r="O99" s="177"/>
      <c r="P99" s="186">
        <v>64.63</v>
      </c>
      <c r="Q99"/>
      <c r="R99"/>
      <c r="S99"/>
      <c r="T99"/>
      <c r="U99"/>
      <c r="V99"/>
      <c r="W99"/>
      <c r="X99"/>
      <c r="Y99"/>
      <c r="Z99"/>
      <c r="AA99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63"/>
      <c r="AO99" s="163"/>
      <c r="AP99" s="173"/>
      <c r="AQ99" s="127"/>
      <c r="AR99" s="127"/>
      <c r="AS99" s="127"/>
      <c r="AT99" s="163"/>
      <c r="AU99" s="127" t="s">
        <v>149</v>
      </c>
      <c r="AV99" s="127"/>
      <c r="AW99" s="163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</row>
    <row r="100" spans="1:66" s="142" customFormat="1" ht="15" x14ac:dyDescent="0.25">
      <c r="A100" s="189"/>
      <c r="B100" s="175"/>
      <c r="C100" s="282" t="s">
        <v>47</v>
      </c>
      <c r="D100" s="282"/>
      <c r="E100" s="282"/>
      <c r="F100" s="282"/>
      <c r="G100" s="282"/>
      <c r="H100" s="176"/>
      <c r="I100" s="177"/>
      <c r="J100" s="177"/>
      <c r="K100" s="177"/>
      <c r="L100" s="179"/>
      <c r="M100" s="177"/>
      <c r="N100" s="179"/>
      <c r="O100" s="177"/>
      <c r="P100" s="180">
        <v>4061.37</v>
      </c>
      <c r="Q100"/>
      <c r="R100"/>
      <c r="S100"/>
      <c r="T100"/>
      <c r="U100"/>
      <c r="V100"/>
      <c r="W100"/>
      <c r="X100"/>
      <c r="Y100"/>
      <c r="Z100"/>
      <c r="AA100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63"/>
      <c r="AO100" s="163"/>
      <c r="AP100" s="173"/>
      <c r="AQ100" s="127"/>
      <c r="AR100" s="127"/>
      <c r="AS100" s="127"/>
      <c r="AT100" s="163"/>
      <c r="AU100" s="127"/>
      <c r="AV100" s="127" t="s">
        <v>47</v>
      </c>
      <c r="AW100" s="163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</row>
    <row r="101" spans="1:66" s="142" customFormat="1" ht="15" x14ac:dyDescent="0.25">
      <c r="A101" s="189"/>
      <c r="B101" s="175" t="s">
        <v>302</v>
      </c>
      <c r="C101" s="282" t="s">
        <v>303</v>
      </c>
      <c r="D101" s="282"/>
      <c r="E101" s="282"/>
      <c r="F101" s="282"/>
      <c r="G101" s="282"/>
      <c r="H101" s="176" t="s">
        <v>48</v>
      </c>
      <c r="I101" s="194">
        <v>90</v>
      </c>
      <c r="J101" s="177"/>
      <c r="K101" s="194">
        <v>90</v>
      </c>
      <c r="L101" s="179"/>
      <c r="M101" s="177"/>
      <c r="N101" s="179"/>
      <c r="O101" s="177"/>
      <c r="P101" s="180">
        <v>3655.23</v>
      </c>
      <c r="Q101"/>
      <c r="R101"/>
      <c r="S101"/>
      <c r="T101"/>
      <c r="U101"/>
      <c r="V101"/>
      <c r="W101"/>
      <c r="X101"/>
      <c r="Y101"/>
      <c r="Z101"/>
      <c r="AA101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63"/>
      <c r="AO101" s="163"/>
      <c r="AP101" s="173"/>
      <c r="AQ101" s="127"/>
      <c r="AR101" s="127"/>
      <c r="AS101" s="127"/>
      <c r="AT101" s="163"/>
      <c r="AU101" s="127"/>
      <c r="AV101" s="127" t="s">
        <v>303</v>
      </c>
      <c r="AW101" s="163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</row>
    <row r="102" spans="1:66" s="142" customFormat="1" ht="15" x14ac:dyDescent="0.25">
      <c r="A102" s="189"/>
      <c r="B102" s="175" t="s">
        <v>304</v>
      </c>
      <c r="C102" s="282" t="s">
        <v>305</v>
      </c>
      <c r="D102" s="282"/>
      <c r="E102" s="282"/>
      <c r="F102" s="282"/>
      <c r="G102" s="282"/>
      <c r="H102" s="176" t="s">
        <v>48</v>
      </c>
      <c r="I102" s="194">
        <v>46</v>
      </c>
      <c r="J102" s="177"/>
      <c r="K102" s="194">
        <v>46</v>
      </c>
      <c r="L102" s="179"/>
      <c r="M102" s="177"/>
      <c r="N102" s="179"/>
      <c r="O102" s="177"/>
      <c r="P102" s="180">
        <v>1868.23</v>
      </c>
      <c r="Q102"/>
      <c r="R102"/>
      <c r="S102"/>
      <c r="T102"/>
      <c r="U102"/>
      <c r="V102"/>
      <c r="W102"/>
      <c r="X102"/>
      <c r="Y102"/>
      <c r="Z102"/>
      <c r="AA102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63"/>
      <c r="AO102" s="163"/>
      <c r="AP102" s="173"/>
      <c r="AQ102" s="127"/>
      <c r="AR102" s="127"/>
      <c r="AS102" s="127"/>
      <c r="AT102" s="163"/>
      <c r="AU102" s="127"/>
      <c r="AV102" s="127" t="s">
        <v>305</v>
      </c>
      <c r="AW102" s="163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</row>
    <row r="103" spans="1:66" s="142" customFormat="1" ht="15" x14ac:dyDescent="0.25">
      <c r="A103" s="195"/>
      <c r="B103" s="223"/>
      <c r="C103" s="313" t="s">
        <v>49</v>
      </c>
      <c r="D103" s="313"/>
      <c r="E103" s="313"/>
      <c r="F103" s="313"/>
      <c r="G103" s="313"/>
      <c r="H103" s="166"/>
      <c r="I103" s="167"/>
      <c r="J103" s="167"/>
      <c r="K103" s="167"/>
      <c r="L103" s="169"/>
      <c r="M103" s="167"/>
      <c r="N103" s="192">
        <v>1614.07</v>
      </c>
      <c r="O103" s="167"/>
      <c r="P103" s="193">
        <v>9684.44</v>
      </c>
      <c r="Q103"/>
      <c r="R103"/>
      <c r="S103"/>
      <c r="T103"/>
      <c r="U103"/>
      <c r="V103"/>
      <c r="W103"/>
      <c r="X103"/>
      <c r="Y103"/>
      <c r="Z103"/>
      <c r="AA103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63"/>
      <c r="AO103" s="163"/>
      <c r="AP103" s="173"/>
      <c r="AQ103" s="127"/>
      <c r="AR103" s="127"/>
      <c r="AS103" s="127"/>
      <c r="AT103" s="163"/>
      <c r="AU103" s="127"/>
      <c r="AV103" s="127"/>
      <c r="AW103" s="163" t="s">
        <v>49</v>
      </c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</row>
    <row r="104" spans="1:66" s="142" customFormat="1" ht="22.5" x14ac:dyDescent="0.25">
      <c r="A104" s="164" t="s">
        <v>333</v>
      </c>
      <c r="B104" s="224" t="s">
        <v>267</v>
      </c>
      <c r="C104" s="310" t="s">
        <v>268</v>
      </c>
      <c r="D104" s="310"/>
      <c r="E104" s="310"/>
      <c r="F104" s="310"/>
      <c r="G104" s="310"/>
      <c r="H104" s="166" t="s">
        <v>115</v>
      </c>
      <c r="I104" s="167">
        <v>6</v>
      </c>
      <c r="J104" s="168">
        <v>1</v>
      </c>
      <c r="K104" s="168">
        <v>6</v>
      </c>
      <c r="L104" s="169"/>
      <c r="M104" s="167"/>
      <c r="N104" s="192">
        <v>82495.83</v>
      </c>
      <c r="O104" s="167"/>
      <c r="P104" s="193">
        <v>494974.98</v>
      </c>
      <c r="Q104"/>
      <c r="R104"/>
      <c r="S104"/>
      <c r="T104"/>
      <c r="U104"/>
      <c r="V104"/>
      <c r="W104"/>
      <c r="X104"/>
      <c r="Y104"/>
      <c r="Z104"/>
      <c r="AA104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63"/>
      <c r="AO104" s="163" t="s">
        <v>268</v>
      </c>
      <c r="AP104" s="173"/>
      <c r="AQ104" s="127"/>
      <c r="AR104" s="127"/>
      <c r="AS104" s="127"/>
      <c r="AT104" s="163"/>
      <c r="AU104" s="127"/>
      <c r="AV104" s="127"/>
      <c r="AW104" s="163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</row>
    <row r="105" spans="1:66" s="142" customFormat="1" ht="15" x14ac:dyDescent="0.25">
      <c r="A105" s="195"/>
      <c r="B105" s="223"/>
      <c r="C105" s="313" t="s">
        <v>49</v>
      </c>
      <c r="D105" s="313"/>
      <c r="E105" s="313"/>
      <c r="F105" s="313"/>
      <c r="G105" s="313"/>
      <c r="H105" s="166"/>
      <c r="I105" s="167"/>
      <c r="J105" s="167"/>
      <c r="K105" s="167"/>
      <c r="L105" s="169"/>
      <c r="M105" s="167"/>
      <c r="N105" s="169"/>
      <c r="O105" s="167"/>
      <c r="P105" s="193">
        <v>494974.98</v>
      </c>
      <c r="Q105"/>
      <c r="R105"/>
      <c r="S105"/>
      <c r="T105"/>
      <c r="U105"/>
      <c r="V105"/>
      <c r="W105"/>
      <c r="X105"/>
      <c r="Y105"/>
      <c r="Z105"/>
      <c r="AA105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63"/>
      <c r="AO105" s="163"/>
      <c r="AP105" s="173"/>
      <c r="AQ105" s="127"/>
      <c r="AR105" s="127"/>
      <c r="AS105" s="127"/>
      <c r="AT105" s="163"/>
      <c r="AU105" s="127"/>
      <c r="AV105" s="127"/>
      <c r="AW105" s="163" t="s">
        <v>49</v>
      </c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</row>
    <row r="106" spans="1:66" s="142" customFormat="1" ht="23.25" x14ac:dyDescent="0.25">
      <c r="A106" s="164" t="s">
        <v>62</v>
      </c>
      <c r="B106" s="224" t="s">
        <v>334</v>
      </c>
      <c r="C106" s="310" t="s">
        <v>335</v>
      </c>
      <c r="D106" s="310"/>
      <c r="E106" s="310"/>
      <c r="F106" s="310"/>
      <c r="G106" s="310"/>
      <c r="H106" s="166" t="s">
        <v>115</v>
      </c>
      <c r="I106" s="167">
        <v>4</v>
      </c>
      <c r="J106" s="168">
        <v>1</v>
      </c>
      <c r="K106" s="168">
        <v>4</v>
      </c>
      <c r="L106" s="169"/>
      <c r="M106" s="167"/>
      <c r="N106" s="169"/>
      <c r="O106" s="167"/>
      <c r="P106" s="170"/>
      <c r="Q106"/>
      <c r="R106"/>
      <c r="S106"/>
      <c r="T106"/>
      <c r="U106"/>
      <c r="V106"/>
      <c r="W106"/>
      <c r="X106"/>
      <c r="Y106"/>
      <c r="Z106"/>
      <c r="AA106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63"/>
      <c r="AO106" s="163" t="s">
        <v>335</v>
      </c>
      <c r="AP106" s="173"/>
      <c r="AQ106" s="127"/>
      <c r="AR106" s="127"/>
      <c r="AS106" s="127"/>
      <c r="AT106" s="163"/>
      <c r="AU106" s="127"/>
      <c r="AV106" s="127"/>
      <c r="AW106" s="163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</row>
    <row r="107" spans="1:66" s="142" customFormat="1" ht="22.5" x14ac:dyDescent="0.25">
      <c r="A107" s="171"/>
      <c r="B107" s="172" t="s">
        <v>139</v>
      </c>
      <c r="C107" s="311" t="s">
        <v>140</v>
      </c>
      <c r="D107" s="311"/>
      <c r="E107" s="311"/>
      <c r="F107" s="311"/>
      <c r="G107" s="311"/>
      <c r="H107" s="311"/>
      <c r="I107" s="311"/>
      <c r="J107" s="311"/>
      <c r="K107" s="311"/>
      <c r="L107" s="311"/>
      <c r="M107" s="311"/>
      <c r="N107" s="311"/>
      <c r="O107" s="311"/>
      <c r="P107" s="312"/>
      <c r="Q107"/>
      <c r="R107"/>
      <c r="S107"/>
      <c r="T107"/>
      <c r="U107"/>
      <c r="V107"/>
      <c r="W107"/>
      <c r="X107"/>
      <c r="Y107"/>
      <c r="Z107"/>
      <c r="AA10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63"/>
      <c r="AO107" s="163"/>
      <c r="AP107" s="173" t="s">
        <v>140</v>
      </c>
      <c r="AQ107" s="127"/>
      <c r="AR107" s="127"/>
      <c r="AS107" s="127"/>
      <c r="AT107" s="163"/>
      <c r="AU107" s="127"/>
      <c r="AV107" s="127"/>
      <c r="AW107" s="163"/>
      <c r="AX107" s="127"/>
      <c r="AY107" s="127"/>
      <c r="AZ107" s="127"/>
      <c r="BA107" s="127"/>
      <c r="BB107" s="127"/>
      <c r="BC107" s="127"/>
      <c r="BD107" s="127"/>
      <c r="BE107" s="127"/>
      <c r="BF107" s="127"/>
      <c r="BG107" s="127"/>
      <c r="BH107" s="127"/>
      <c r="BI107" s="127"/>
      <c r="BJ107" s="127"/>
      <c r="BK107" s="127"/>
      <c r="BL107" s="127"/>
      <c r="BM107" s="127"/>
      <c r="BN107" s="127"/>
    </row>
    <row r="108" spans="1:66" s="142" customFormat="1" ht="15" x14ac:dyDescent="0.25">
      <c r="A108" s="174"/>
      <c r="B108" s="175" t="s">
        <v>44</v>
      </c>
      <c r="C108" s="282" t="s">
        <v>141</v>
      </c>
      <c r="D108" s="282"/>
      <c r="E108" s="282"/>
      <c r="F108" s="282"/>
      <c r="G108" s="282"/>
      <c r="H108" s="176" t="s">
        <v>135</v>
      </c>
      <c r="I108" s="177"/>
      <c r="J108" s="177"/>
      <c r="K108" s="178">
        <v>0.88</v>
      </c>
      <c r="L108" s="179"/>
      <c r="M108" s="177"/>
      <c r="N108" s="179"/>
      <c r="O108" s="177"/>
      <c r="P108" s="186">
        <v>312.66000000000003</v>
      </c>
      <c r="Q108"/>
      <c r="R108"/>
      <c r="S108"/>
      <c r="T108"/>
      <c r="U108"/>
      <c r="V108"/>
      <c r="W108"/>
      <c r="X108"/>
      <c r="Y108"/>
      <c r="Z108"/>
      <c r="AA108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63"/>
      <c r="AO108" s="163"/>
      <c r="AP108" s="173"/>
      <c r="AQ108" s="127" t="s">
        <v>141</v>
      </c>
      <c r="AR108" s="127"/>
      <c r="AS108" s="127"/>
      <c r="AT108" s="163"/>
      <c r="AU108" s="127"/>
      <c r="AV108" s="127"/>
      <c r="AW108" s="163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</row>
    <row r="109" spans="1:66" s="142" customFormat="1" ht="15" x14ac:dyDescent="0.25">
      <c r="A109" s="181"/>
      <c r="B109" s="175" t="s">
        <v>163</v>
      </c>
      <c r="C109" s="282" t="s">
        <v>164</v>
      </c>
      <c r="D109" s="282"/>
      <c r="E109" s="282"/>
      <c r="F109" s="282"/>
      <c r="G109" s="282"/>
      <c r="H109" s="176" t="s">
        <v>135</v>
      </c>
      <c r="I109" s="178">
        <v>0.22</v>
      </c>
      <c r="J109" s="177"/>
      <c r="K109" s="178">
        <v>0.88</v>
      </c>
      <c r="L109" s="182"/>
      <c r="M109" s="183"/>
      <c r="N109" s="184">
        <v>284.24</v>
      </c>
      <c r="O109" s="178">
        <v>1.25</v>
      </c>
      <c r="P109" s="180">
        <v>312.66000000000003</v>
      </c>
      <c r="Q109" s="185"/>
      <c r="R109" s="185"/>
      <c r="S109"/>
      <c r="T109"/>
      <c r="U109"/>
      <c r="V109"/>
      <c r="W109"/>
      <c r="X109"/>
      <c r="Y109"/>
      <c r="Z109"/>
      <c r="AA109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63"/>
      <c r="AO109" s="163"/>
      <c r="AP109" s="173"/>
      <c r="AQ109" s="127"/>
      <c r="AR109" s="127" t="s">
        <v>164</v>
      </c>
      <c r="AS109" s="127"/>
      <c r="AT109" s="163"/>
      <c r="AU109" s="127"/>
      <c r="AV109" s="127"/>
      <c r="AW109" s="163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</row>
    <row r="110" spans="1:66" s="142" customFormat="1" ht="15" x14ac:dyDescent="0.25">
      <c r="A110" s="191"/>
      <c r="B110" s="172"/>
      <c r="C110" s="313" t="s">
        <v>46</v>
      </c>
      <c r="D110" s="313"/>
      <c r="E110" s="313"/>
      <c r="F110" s="313"/>
      <c r="G110" s="313"/>
      <c r="H110" s="166"/>
      <c r="I110" s="167"/>
      <c r="J110" s="167"/>
      <c r="K110" s="167"/>
      <c r="L110" s="169"/>
      <c r="M110" s="167"/>
      <c r="N110" s="192"/>
      <c r="O110" s="167"/>
      <c r="P110" s="193">
        <v>312.66000000000003</v>
      </c>
      <c r="Q110" s="185"/>
      <c r="R110" s="185"/>
      <c r="S110"/>
      <c r="T110"/>
      <c r="U110"/>
      <c r="V110"/>
      <c r="W110"/>
      <c r="X110"/>
      <c r="Y110"/>
      <c r="Z110"/>
      <c r="AA110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63"/>
      <c r="AO110" s="163"/>
      <c r="AP110" s="173"/>
      <c r="AQ110" s="127"/>
      <c r="AR110" s="127"/>
      <c r="AS110" s="127"/>
      <c r="AT110" s="163" t="s">
        <v>46</v>
      </c>
      <c r="AU110" s="127"/>
      <c r="AV110" s="127"/>
      <c r="AW110" s="163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</row>
    <row r="111" spans="1:66" s="142" customFormat="1" ht="15" x14ac:dyDescent="0.25">
      <c r="A111" s="189" t="s">
        <v>176</v>
      </c>
      <c r="B111" s="175" t="s">
        <v>148</v>
      </c>
      <c r="C111" s="282" t="s">
        <v>149</v>
      </c>
      <c r="D111" s="282"/>
      <c r="E111" s="282"/>
      <c r="F111" s="282"/>
      <c r="G111" s="282"/>
      <c r="H111" s="176" t="s">
        <v>48</v>
      </c>
      <c r="I111" s="194">
        <v>2</v>
      </c>
      <c r="J111" s="177"/>
      <c r="K111" s="194">
        <v>2</v>
      </c>
      <c r="L111" s="179"/>
      <c r="M111" s="177"/>
      <c r="N111" s="179"/>
      <c r="O111" s="177"/>
      <c r="P111" s="186">
        <v>5</v>
      </c>
      <c r="Q111"/>
      <c r="R111"/>
      <c r="S111"/>
      <c r="T111"/>
      <c r="U111"/>
      <c r="V111"/>
      <c r="W111"/>
      <c r="X111"/>
      <c r="Y111"/>
      <c r="Z111"/>
      <c r="AA111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63"/>
      <c r="AO111" s="163"/>
      <c r="AP111" s="173"/>
      <c r="AQ111" s="127"/>
      <c r="AR111" s="127"/>
      <c r="AS111" s="127"/>
      <c r="AT111" s="163"/>
      <c r="AU111" s="127" t="s">
        <v>149</v>
      </c>
      <c r="AV111" s="127"/>
      <c r="AW111" s="163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</row>
    <row r="112" spans="1:66" s="142" customFormat="1" ht="15" x14ac:dyDescent="0.25">
      <c r="A112" s="189"/>
      <c r="B112" s="175"/>
      <c r="C112" s="282" t="s">
        <v>47</v>
      </c>
      <c r="D112" s="282"/>
      <c r="E112" s="282"/>
      <c r="F112" s="282"/>
      <c r="G112" s="282"/>
      <c r="H112" s="176"/>
      <c r="I112" s="177"/>
      <c r="J112" s="177"/>
      <c r="K112" s="177"/>
      <c r="L112" s="179"/>
      <c r="M112" s="177"/>
      <c r="N112" s="179"/>
      <c r="O112" s="177"/>
      <c r="P112" s="186">
        <v>312.66000000000003</v>
      </c>
      <c r="Q112"/>
      <c r="R112"/>
      <c r="S112"/>
      <c r="T112"/>
      <c r="U112"/>
      <c r="V112"/>
      <c r="W112"/>
      <c r="X112"/>
      <c r="Y112"/>
      <c r="Z112"/>
      <c r="AA112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63"/>
      <c r="AO112" s="163"/>
      <c r="AP112" s="173"/>
      <c r="AQ112" s="127"/>
      <c r="AR112" s="127"/>
      <c r="AS112" s="127"/>
      <c r="AT112" s="163"/>
      <c r="AU112" s="127"/>
      <c r="AV112" s="127" t="s">
        <v>47</v>
      </c>
      <c r="AW112" s="163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</row>
    <row r="113" spans="1:66" s="142" customFormat="1" ht="15" x14ac:dyDescent="0.25">
      <c r="A113" s="189"/>
      <c r="B113" s="175" t="s">
        <v>302</v>
      </c>
      <c r="C113" s="282" t="s">
        <v>303</v>
      </c>
      <c r="D113" s="282"/>
      <c r="E113" s="282"/>
      <c r="F113" s="282"/>
      <c r="G113" s="282"/>
      <c r="H113" s="176" t="s">
        <v>48</v>
      </c>
      <c r="I113" s="194">
        <v>90</v>
      </c>
      <c r="J113" s="177"/>
      <c r="K113" s="194">
        <v>90</v>
      </c>
      <c r="L113" s="179"/>
      <c r="M113" s="177"/>
      <c r="N113" s="179"/>
      <c r="O113" s="177"/>
      <c r="P113" s="186">
        <v>281.39</v>
      </c>
      <c r="Q113"/>
      <c r="R113"/>
      <c r="S113"/>
      <c r="T113"/>
      <c r="U113"/>
      <c r="V113"/>
      <c r="W113"/>
      <c r="X113"/>
      <c r="Y113"/>
      <c r="Z113"/>
      <c r="AA113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63"/>
      <c r="AO113" s="163"/>
      <c r="AP113" s="173"/>
      <c r="AQ113" s="127"/>
      <c r="AR113" s="127"/>
      <c r="AS113" s="127"/>
      <c r="AT113" s="163"/>
      <c r="AU113" s="127"/>
      <c r="AV113" s="127" t="s">
        <v>303</v>
      </c>
      <c r="AW113" s="163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</row>
    <row r="114" spans="1:66" s="142" customFormat="1" ht="15" x14ac:dyDescent="0.25">
      <c r="A114" s="189"/>
      <c r="B114" s="175" t="s">
        <v>304</v>
      </c>
      <c r="C114" s="282" t="s">
        <v>305</v>
      </c>
      <c r="D114" s="282"/>
      <c r="E114" s="282"/>
      <c r="F114" s="282"/>
      <c r="G114" s="282"/>
      <c r="H114" s="176" t="s">
        <v>48</v>
      </c>
      <c r="I114" s="194">
        <v>46</v>
      </c>
      <c r="J114" s="177"/>
      <c r="K114" s="194">
        <v>46</v>
      </c>
      <c r="L114" s="179"/>
      <c r="M114" s="177"/>
      <c r="N114" s="179"/>
      <c r="O114" s="177"/>
      <c r="P114" s="186">
        <v>143.82</v>
      </c>
      <c r="Q114"/>
      <c r="R114"/>
      <c r="S114"/>
      <c r="T114"/>
      <c r="U114"/>
      <c r="V114"/>
      <c r="W114"/>
      <c r="X114"/>
      <c r="Y114"/>
      <c r="Z114"/>
      <c r="AA114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63"/>
      <c r="AO114" s="163"/>
      <c r="AP114" s="173"/>
      <c r="AQ114" s="127"/>
      <c r="AR114" s="127"/>
      <c r="AS114" s="127"/>
      <c r="AT114" s="163"/>
      <c r="AU114" s="127"/>
      <c r="AV114" s="127" t="s">
        <v>305</v>
      </c>
      <c r="AW114" s="163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</row>
    <row r="115" spans="1:66" s="142" customFormat="1" ht="15" x14ac:dyDescent="0.25">
      <c r="A115" s="195"/>
      <c r="B115" s="223"/>
      <c r="C115" s="313" t="s">
        <v>49</v>
      </c>
      <c r="D115" s="313"/>
      <c r="E115" s="313"/>
      <c r="F115" s="313"/>
      <c r="G115" s="313"/>
      <c r="H115" s="166"/>
      <c r="I115" s="167"/>
      <c r="J115" s="167"/>
      <c r="K115" s="167"/>
      <c r="L115" s="169"/>
      <c r="M115" s="167"/>
      <c r="N115" s="199">
        <v>185.72</v>
      </c>
      <c r="O115" s="167"/>
      <c r="P115" s="200">
        <v>742.87</v>
      </c>
      <c r="Q115"/>
      <c r="R115"/>
      <c r="S115"/>
      <c r="T115"/>
      <c r="U115"/>
      <c r="V115"/>
      <c r="W115"/>
      <c r="X115"/>
      <c r="Y115"/>
      <c r="Z115"/>
      <c r="AA115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63"/>
      <c r="AO115" s="163"/>
      <c r="AP115" s="173"/>
      <c r="AQ115" s="127"/>
      <c r="AR115" s="127"/>
      <c r="AS115" s="127"/>
      <c r="AT115" s="163"/>
      <c r="AU115" s="127"/>
      <c r="AV115" s="127"/>
      <c r="AW115" s="163" t="s">
        <v>49</v>
      </c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</row>
    <row r="116" spans="1:66" s="142" customFormat="1" ht="22.5" x14ac:dyDescent="0.25">
      <c r="A116" s="164" t="s">
        <v>336</v>
      </c>
      <c r="B116" s="224" t="s">
        <v>274</v>
      </c>
      <c r="C116" s="310" t="s">
        <v>275</v>
      </c>
      <c r="D116" s="310"/>
      <c r="E116" s="310"/>
      <c r="F116" s="310"/>
      <c r="G116" s="310"/>
      <c r="H116" s="166" t="s">
        <v>115</v>
      </c>
      <c r="I116" s="167">
        <v>4</v>
      </c>
      <c r="J116" s="168">
        <v>1</v>
      </c>
      <c r="K116" s="168">
        <v>4</v>
      </c>
      <c r="L116" s="169"/>
      <c r="M116" s="167"/>
      <c r="N116" s="192">
        <v>14516.67</v>
      </c>
      <c r="O116" s="167"/>
      <c r="P116" s="193">
        <v>58066.68</v>
      </c>
      <c r="Q116"/>
      <c r="R116"/>
      <c r="S116"/>
      <c r="T116"/>
      <c r="U116"/>
      <c r="V116"/>
      <c r="W116"/>
      <c r="X116"/>
      <c r="Y116"/>
      <c r="Z116"/>
      <c r="AA116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  <c r="AN116" s="163"/>
      <c r="AO116" s="163" t="s">
        <v>275</v>
      </c>
      <c r="AP116" s="173"/>
      <c r="AQ116" s="127"/>
      <c r="AR116" s="127"/>
      <c r="AS116" s="127"/>
      <c r="AT116" s="163"/>
      <c r="AU116" s="127"/>
      <c r="AV116" s="127"/>
      <c r="AW116" s="163"/>
      <c r="AX116" s="127"/>
      <c r="AY116" s="127"/>
      <c r="AZ116" s="127"/>
      <c r="BA116" s="127"/>
      <c r="BB116" s="127"/>
      <c r="BC116" s="127"/>
      <c r="BD116" s="127"/>
      <c r="BE116" s="127"/>
      <c r="BF116" s="127"/>
      <c r="BG116" s="127"/>
      <c r="BH116" s="127"/>
      <c r="BI116" s="127"/>
      <c r="BJ116" s="127"/>
      <c r="BK116" s="127"/>
      <c r="BL116" s="127"/>
      <c r="BM116" s="127"/>
      <c r="BN116" s="127"/>
    </row>
    <row r="117" spans="1:66" s="142" customFormat="1" ht="15" x14ac:dyDescent="0.25">
      <c r="A117" s="195"/>
      <c r="B117" s="223"/>
      <c r="C117" s="313" t="s">
        <v>49</v>
      </c>
      <c r="D117" s="313"/>
      <c r="E117" s="313"/>
      <c r="F117" s="313"/>
      <c r="G117" s="313"/>
      <c r="H117" s="166"/>
      <c r="I117" s="167"/>
      <c r="J117" s="167"/>
      <c r="K117" s="167"/>
      <c r="L117" s="169"/>
      <c r="M117" s="167"/>
      <c r="N117" s="169"/>
      <c r="O117" s="167"/>
      <c r="P117" s="193">
        <v>58066.68</v>
      </c>
      <c r="Q117"/>
      <c r="R117"/>
      <c r="S117"/>
      <c r="T117"/>
      <c r="U117"/>
      <c r="V117"/>
      <c r="W117"/>
      <c r="X117"/>
      <c r="Y117"/>
      <c r="Z117"/>
      <c r="AA11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  <c r="AN117" s="163"/>
      <c r="AO117" s="163"/>
      <c r="AP117" s="173"/>
      <c r="AQ117" s="127"/>
      <c r="AR117" s="127"/>
      <c r="AS117" s="127"/>
      <c r="AT117" s="163"/>
      <c r="AU117" s="127"/>
      <c r="AV117" s="127"/>
      <c r="AW117" s="163" t="s">
        <v>49</v>
      </c>
      <c r="AX117" s="127"/>
      <c r="AY117" s="127"/>
      <c r="AZ117" s="127"/>
      <c r="BA117" s="127"/>
      <c r="BB117" s="127"/>
      <c r="BC117" s="127"/>
      <c r="BD117" s="127"/>
      <c r="BE117" s="127"/>
      <c r="BF117" s="127"/>
      <c r="BG117" s="127"/>
      <c r="BH117" s="127"/>
      <c r="BI117" s="127"/>
      <c r="BJ117" s="127"/>
      <c r="BK117" s="127"/>
      <c r="BL117" s="127"/>
      <c r="BM117" s="127"/>
      <c r="BN117" s="127"/>
    </row>
    <row r="118" spans="1:66" s="142" customFormat="1" ht="23.25" x14ac:dyDescent="0.25">
      <c r="A118" s="164" t="s">
        <v>128</v>
      </c>
      <c r="B118" s="224" t="s">
        <v>337</v>
      </c>
      <c r="C118" s="310" t="s">
        <v>338</v>
      </c>
      <c r="D118" s="310"/>
      <c r="E118" s="310"/>
      <c r="F118" s="310"/>
      <c r="G118" s="310"/>
      <c r="H118" s="166" t="s">
        <v>115</v>
      </c>
      <c r="I118" s="167">
        <v>4</v>
      </c>
      <c r="J118" s="168">
        <v>1</v>
      </c>
      <c r="K118" s="168">
        <v>4</v>
      </c>
      <c r="L118" s="169"/>
      <c r="M118" s="167"/>
      <c r="N118" s="169"/>
      <c r="O118" s="167"/>
      <c r="P118" s="170"/>
      <c r="Q118"/>
      <c r="R118"/>
      <c r="S118"/>
      <c r="T118"/>
      <c r="U118"/>
      <c r="V118"/>
      <c r="W118"/>
      <c r="X118"/>
      <c r="Y118"/>
      <c r="Z118"/>
      <c r="AA118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  <c r="AN118" s="163"/>
      <c r="AO118" s="163" t="s">
        <v>338</v>
      </c>
      <c r="AP118" s="173"/>
      <c r="AQ118" s="127"/>
      <c r="AR118" s="127"/>
      <c r="AS118" s="127"/>
      <c r="AT118" s="163"/>
      <c r="AU118" s="127"/>
      <c r="AV118" s="127"/>
      <c r="AW118" s="163"/>
      <c r="AX118" s="127"/>
      <c r="AY118" s="127"/>
      <c r="AZ118" s="127"/>
      <c r="BA118" s="127"/>
      <c r="BB118" s="127"/>
      <c r="BC118" s="127"/>
      <c r="BD118" s="127"/>
      <c r="BE118" s="127"/>
      <c r="BF118" s="127"/>
      <c r="BG118" s="127"/>
      <c r="BH118" s="127"/>
      <c r="BI118" s="127"/>
      <c r="BJ118" s="127"/>
      <c r="BK118" s="127"/>
      <c r="BL118" s="127"/>
      <c r="BM118" s="127"/>
      <c r="BN118" s="127"/>
    </row>
    <row r="119" spans="1:66" s="142" customFormat="1" ht="22.5" x14ac:dyDescent="0.25">
      <c r="A119" s="171"/>
      <c r="B119" s="172" t="s">
        <v>139</v>
      </c>
      <c r="C119" s="311" t="s">
        <v>140</v>
      </c>
      <c r="D119" s="311"/>
      <c r="E119" s="311"/>
      <c r="F119" s="311"/>
      <c r="G119" s="311"/>
      <c r="H119" s="311"/>
      <c r="I119" s="311"/>
      <c r="J119" s="311"/>
      <c r="K119" s="311"/>
      <c r="L119" s="311"/>
      <c r="M119" s="311"/>
      <c r="N119" s="311"/>
      <c r="O119" s="311"/>
      <c r="P119" s="312"/>
      <c r="Q119"/>
      <c r="R119"/>
      <c r="S119"/>
      <c r="T119"/>
      <c r="U119"/>
      <c r="V119"/>
      <c r="W119"/>
      <c r="X119"/>
      <c r="Y119"/>
      <c r="Z119"/>
      <c r="AA119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63"/>
      <c r="AO119" s="163"/>
      <c r="AP119" s="173" t="s">
        <v>140</v>
      </c>
      <c r="AQ119" s="127"/>
      <c r="AR119" s="127"/>
      <c r="AS119" s="127"/>
      <c r="AT119" s="163"/>
      <c r="AU119" s="127"/>
      <c r="AV119" s="127"/>
      <c r="AW119" s="163"/>
      <c r="AX119" s="127"/>
      <c r="AY119" s="127"/>
      <c r="AZ119" s="127"/>
      <c r="BA119" s="127"/>
      <c r="BB119" s="127"/>
      <c r="BC119" s="127"/>
      <c r="BD119" s="127"/>
      <c r="BE119" s="127"/>
      <c r="BF119" s="127"/>
      <c r="BG119" s="127"/>
      <c r="BH119" s="127"/>
      <c r="BI119" s="127"/>
      <c r="BJ119" s="127"/>
      <c r="BK119" s="127"/>
      <c r="BL119" s="127"/>
      <c r="BM119" s="127"/>
      <c r="BN119" s="127"/>
    </row>
    <row r="120" spans="1:66" s="142" customFormat="1" ht="15" x14ac:dyDescent="0.25">
      <c r="A120" s="174"/>
      <c r="B120" s="175" t="s">
        <v>44</v>
      </c>
      <c r="C120" s="282" t="s">
        <v>141</v>
      </c>
      <c r="D120" s="282"/>
      <c r="E120" s="282"/>
      <c r="F120" s="282"/>
      <c r="G120" s="282"/>
      <c r="H120" s="176" t="s">
        <v>135</v>
      </c>
      <c r="I120" s="177"/>
      <c r="J120" s="177"/>
      <c r="K120" s="178">
        <v>4.12</v>
      </c>
      <c r="L120" s="179"/>
      <c r="M120" s="177"/>
      <c r="N120" s="179"/>
      <c r="O120" s="177"/>
      <c r="P120" s="180">
        <v>1346.52</v>
      </c>
      <c r="Q120"/>
      <c r="R120"/>
      <c r="S120"/>
      <c r="T120"/>
      <c r="U120"/>
      <c r="V120"/>
      <c r="W120"/>
      <c r="X120"/>
      <c r="Y120"/>
      <c r="Z120"/>
      <c r="AA120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  <c r="AN120" s="163"/>
      <c r="AO120" s="163"/>
      <c r="AP120" s="173"/>
      <c r="AQ120" s="127" t="s">
        <v>141</v>
      </c>
      <c r="AR120" s="127"/>
      <c r="AS120" s="127"/>
      <c r="AT120" s="163"/>
      <c r="AU120" s="127"/>
      <c r="AV120" s="127"/>
      <c r="AW120" s="163"/>
      <c r="AX120" s="127"/>
      <c r="AY120" s="127"/>
      <c r="AZ120" s="127"/>
      <c r="BA120" s="127"/>
      <c r="BB120" s="127"/>
      <c r="BC120" s="127"/>
      <c r="BD120" s="127"/>
      <c r="BE120" s="127"/>
      <c r="BF120" s="127"/>
      <c r="BG120" s="127"/>
      <c r="BH120" s="127"/>
      <c r="BI120" s="127"/>
      <c r="BJ120" s="127"/>
      <c r="BK120" s="127"/>
      <c r="BL120" s="127"/>
      <c r="BM120" s="127"/>
      <c r="BN120" s="127"/>
    </row>
    <row r="121" spans="1:66" s="142" customFormat="1" ht="15" x14ac:dyDescent="0.25">
      <c r="A121" s="181"/>
      <c r="B121" s="175" t="s">
        <v>300</v>
      </c>
      <c r="C121" s="282" t="s">
        <v>301</v>
      </c>
      <c r="D121" s="282"/>
      <c r="E121" s="282"/>
      <c r="F121" s="282"/>
      <c r="G121" s="282"/>
      <c r="H121" s="176" t="s">
        <v>135</v>
      </c>
      <c r="I121" s="178">
        <v>1.03</v>
      </c>
      <c r="J121" s="177"/>
      <c r="K121" s="178">
        <v>4.12</v>
      </c>
      <c r="L121" s="182"/>
      <c r="M121" s="183"/>
      <c r="N121" s="184">
        <v>261.45999999999998</v>
      </c>
      <c r="O121" s="178">
        <v>1.25</v>
      </c>
      <c r="P121" s="180">
        <v>1346.52</v>
      </c>
      <c r="Q121" s="185"/>
      <c r="R121" s="185"/>
      <c r="S121"/>
      <c r="T121"/>
      <c r="U121"/>
      <c r="V121"/>
      <c r="W121"/>
      <c r="X121"/>
      <c r="Y121"/>
      <c r="Z121"/>
      <c r="AA121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  <c r="AM121" s="127"/>
      <c r="AN121" s="163"/>
      <c r="AO121" s="163"/>
      <c r="AP121" s="173"/>
      <c r="AQ121" s="127"/>
      <c r="AR121" s="127" t="s">
        <v>301</v>
      </c>
      <c r="AS121" s="127"/>
      <c r="AT121" s="163"/>
      <c r="AU121" s="127"/>
      <c r="AV121" s="127"/>
      <c r="AW121" s="163"/>
      <c r="AX121" s="127"/>
      <c r="AY121" s="127"/>
      <c r="AZ121" s="127"/>
      <c r="BA121" s="127"/>
      <c r="BB121" s="127"/>
      <c r="BC121" s="127"/>
      <c r="BD121" s="127"/>
      <c r="BE121" s="127"/>
      <c r="BF121" s="127"/>
      <c r="BG121" s="127"/>
      <c r="BH121" s="127"/>
      <c r="BI121" s="127"/>
      <c r="BJ121" s="127"/>
      <c r="BK121" s="127"/>
      <c r="BL121" s="127"/>
      <c r="BM121" s="127"/>
      <c r="BN121" s="127"/>
    </row>
    <row r="122" spans="1:66" s="142" customFormat="1" ht="15" x14ac:dyDescent="0.25">
      <c r="A122" s="174"/>
      <c r="B122" s="175" t="s">
        <v>45</v>
      </c>
      <c r="C122" s="282" t="s">
        <v>133</v>
      </c>
      <c r="D122" s="282"/>
      <c r="E122" s="282"/>
      <c r="F122" s="282"/>
      <c r="G122" s="282"/>
      <c r="H122" s="176"/>
      <c r="I122" s="177"/>
      <c r="J122" s="177"/>
      <c r="K122" s="177"/>
      <c r="L122" s="179"/>
      <c r="M122" s="177"/>
      <c r="N122" s="179"/>
      <c r="O122" s="177"/>
      <c r="P122" s="186">
        <v>23.32</v>
      </c>
      <c r="Q122"/>
      <c r="R122"/>
      <c r="S122"/>
      <c r="T122"/>
      <c r="U122"/>
      <c r="V122"/>
      <c r="W122"/>
      <c r="X122"/>
      <c r="Y122"/>
      <c r="Z122"/>
      <c r="AA122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  <c r="AN122" s="163"/>
      <c r="AO122" s="163"/>
      <c r="AP122" s="173"/>
      <c r="AQ122" s="127" t="s">
        <v>133</v>
      </c>
      <c r="AR122" s="127"/>
      <c r="AS122" s="127"/>
      <c r="AT122" s="163"/>
      <c r="AU122" s="127"/>
      <c r="AV122" s="127"/>
      <c r="AW122" s="163"/>
      <c r="AX122" s="127"/>
      <c r="AY122" s="127"/>
      <c r="AZ122" s="127"/>
      <c r="BA122" s="127"/>
      <c r="BB122" s="127"/>
      <c r="BC122" s="127"/>
      <c r="BD122" s="127"/>
      <c r="BE122" s="127"/>
      <c r="BF122" s="127"/>
      <c r="BG122" s="127"/>
      <c r="BH122" s="127"/>
      <c r="BI122" s="127"/>
      <c r="BJ122" s="127"/>
      <c r="BK122" s="127"/>
      <c r="BL122" s="127"/>
      <c r="BM122" s="127"/>
      <c r="BN122" s="127"/>
    </row>
    <row r="123" spans="1:66" s="142" customFormat="1" ht="15" x14ac:dyDescent="0.25">
      <c r="A123" s="174"/>
      <c r="B123" s="175"/>
      <c r="C123" s="282" t="s">
        <v>134</v>
      </c>
      <c r="D123" s="282"/>
      <c r="E123" s="282"/>
      <c r="F123" s="282"/>
      <c r="G123" s="282"/>
      <c r="H123" s="176" t="s">
        <v>135</v>
      </c>
      <c r="I123" s="177"/>
      <c r="J123" s="177"/>
      <c r="K123" s="178">
        <v>0.04</v>
      </c>
      <c r="L123" s="179"/>
      <c r="M123" s="177"/>
      <c r="N123" s="179"/>
      <c r="O123" s="177"/>
      <c r="P123" s="186">
        <v>14.54</v>
      </c>
      <c r="Q123"/>
      <c r="R123"/>
      <c r="S123"/>
      <c r="T123"/>
      <c r="U123"/>
      <c r="V123"/>
      <c r="W123"/>
      <c r="X123"/>
      <c r="Y123"/>
      <c r="Z123"/>
      <c r="AA123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63"/>
      <c r="AO123" s="163"/>
      <c r="AP123" s="173"/>
      <c r="AQ123" s="127" t="s">
        <v>134</v>
      </c>
      <c r="AR123" s="127"/>
      <c r="AS123" s="127"/>
      <c r="AT123" s="163"/>
      <c r="AU123" s="127"/>
      <c r="AV123" s="127"/>
      <c r="AW123" s="163"/>
      <c r="AX123" s="127"/>
      <c r="AY123" s="127"/>
      <c r="AZ123" s="127"/>
      <c r="BA123" s="127"/>
      <c r="BB123" s="127"/>
      <c r="BC123" s="127"/>
      <c r="BD123" s="127"/>
      <c r="BE123" s="127"/>
      <c r="BF123" s="127"/>
      <c r="BG123" s="127"/>
      <c r="BH123" s="127"/>
      <c r="BI123" s="127"/>
      <c r="BJ123" s="127"/>
      <c r="BK123" s="127"/>
      <c r="BL123" s="127"/>
      <c r="BM123" s="127"/>
      <c r="BN123" s="127"/>
    </row>
    <row r="124" spans="1:66" s="142" customFormat="1" ht="15" x14ac:dyDescent="0.25">
      <c r="A124" s="181"/>
      <c r="B124" s="175" t="s">
        <v>143</v>
      </c>
      <c r="C124" s="282" t="s">
        <v>144</v>
      </c>
      <c r="D124" s="282"/>
      <c r="E124" s="282"/>
      <c r="F124" s="282"/>
      <c r="G124" s="282"/>
      <c r="H124" s="176" t="s">
        <v>136</v>
      </c>
      <c r="I124" s="178">
        <v>0.01</v>
      </c>
      <c r="J124" s="177"/>
      <c r="K124" s="178">
        <v>0.04</v>
      </c>
      <c r="L124" s="187">
        <v>477.92</v>
      </c>
      <c r="M124" s="188">
        <v>1.22</v>
      </c>
      <c r="N124" s="184">
        <v>583.05999999999995</v>
      </c>
      <c r="O124" s="177"/>
      <c r="P124" s="180">
        <v>23.32</v>
      </c>
      <c r="Q124" s="185"/>
      <c r="R124" s="185"/>
      <c r="S124"/>
      <c r="T124"/>
      <c r="U124"/>
      <c r="V124"/>
      <c r="W124"/>
      <c r="X124"/>
      <c r="Y124"/>
      <c r="Z124"/>
      <c r="AA124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  <c r="AL124" s="127"/>
      <c r="AM124" s="127"/>
      <c r="AN124" s="163"/>
      <c r="AO124" s="163"/>
      <c r="AP124" s="173"/>
      <c r="AQ124" s="127"/>
      <c r="AR124" s="127" t="s">
        <v>144</v>
      </c>
      <c r="AS124" s="127"/>
      <c r="AT124" s="163"/>
      <c r="AU124" s="127"/>
      <c r="AV124" s="127"/>
      <c r="AW124" s="163"/>
      <c r="AX124" s="127"/>
      <c r="AY124" s="127"/>
      <c r="AZ124" s="127"/>
      <c r="BA124" s="127"/>
      <c r="BB124" s="127"/>
      <c r="BC124" s="127"/>
      <c r="BD124" s="127"/>
      <c r="BE124" s="127"/>
      <c r="BF124" s="127"/>
      <c r="BG124" s="127"/>
      <c r="BH124" s="127"/>
      <c r="BI124" s="127"/>
      <c r="BJ124" s="127"/>
      <c r="BK124" s="127"/>
      <c r="BL124" s="127"/>
      <c r="BM124" s="127"/>
      <c r="BN124" s="127"/>
    </row>
    <row r="125" spans="1:66" s="142" customFormat="1" ht="15" x14ac:dyDescent="0.25">
      <c r="A125" s="189"/>
      <c r="B125" s="175" t="s">
        <v>145</v>
      </c>
      <c r="C125" s="282" t="s">
        <v>146</v>
      </c>
      <c r="D125" s="282"/>
      <c r="E125" s="282"/>
      <c r="F125" s="282"/>
      <c r="G125" s="282"/>
      <c r="H125" s="176" t="s">
        <v>135</v>
      </c>
      <c r="I125" s="178">
        <v>0.01</v>
      </c>
      <c r="J125" s="177"/>
      <c r="K125" s="178">
        <v>0.04</v>
      </c>
      <c r="L125" s="179"/>
      <c r="M125" s="177"/>
      <c r="N125" s="190">
        <v>290.75</v>
      </c>
      <c r="O125" s="178">
        <v>1.25</v>
      </c>
      <c r="P125" s="186">
        <v>14.54</v>
      </c>
      <c r="Q125"/>
      <c r="R125"/>
      <c r="S125"/>
      <c r="T125"/>
      <c r="U125"/>
      <c r="V125"/>
      <c r="W125"/>
      <c r="X125"/>
      <c r="Y125"/>
      <c r="Z125"/>
      <c r="AA125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63"/>
      <c r="AO125" s="163"/>
      <c r="AP125" s="173"/>
      <c r="AQ125" s="127"/>
      <c r="AR125" s="127"/>
      <c r="AS125" s="127" t="s">
        <v>146</v>
      </c>
      <c r="AT125" s="163"/>
      <c r="AU125" s="127"/>
      <c r="AV125" s="127"/>
      <c r="AW125" s="163"/>
      <c r="AX125" s="127"/>
      <c r="AY125" s="127"/>
      <c r="AZ125" s="127"/>
      <c r="BA125" s="127"/>
      <c r="BB125" s="127"/>
      <c r="BC125" s="127"/>
      <c r="BD125" s="127"/>
      <c r="BE125" s="127"/>
      <c r="BF125" s="127"/>
      <c r="BG125" s="127"/>
      <c r="BH125" s="127"/>
      <c r="BI125" s="127"/>
      <c r="BJ125" s="127"/>
      <c r="BK125" s="127"/>
      <c r="BL125" s="127"/>
      <c r="BM125" s="127"/>
      <c r="BN125" s="127"/>
    </row>
    <row r="126" spans="1:66" s="142" customFormat="1" ht="15" x14ac:dyDescent="0.25">
      <c r="A126" s="191"/>
      <c r="B126" s="172"/>
      <c r="C126" s="313" t="s">
        <v>46</v>
      </c>
      <c r="D126" s="313"/>
      <c r="E126" s="313"/>
      <c r="F126" s="313"/>
      <c r="G126" s="313"/>
      <c r="H126" s="166"/>
      <c r="I126" s="167"/>
      <c r="J126" s="167"/>
      <c r="K126" s="167"/>
      <c r="L126" s="169"/>
      <c r="M126" s="167"/>
      <c r="N126" s="192"/>
      <c r="O126" s="167"/>
      <c r="P126" s="193">
        <v>1384.38</v>
      </c>
      <c r="Q126" s="185"/>
      <c r="R126" s="185"/>
      <c r="S126"/>
      <c r="T126"/>
      <c r="U126"/>
      <c r="V126"/>
      <c r="W126"/>
      <c r="X126"/>
      <c r="Y126"/>
      <c r="Z126"/>
      <c r="AA126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63"/>
      <c r="AO126" s="163"/>
      <c r="AP126" s="173"/>
      <c r="AQ126" s="127"/>
      <c r="AR126" s="127"/>
      <c r="AS126" s="127"/>
      <c r="AT126" s="163" t="s">
        <v>46</v>
      </c>
      <c r="AU126" s="127"/>
      <c r="AV126" s="127"/>
      <c r="AW126" s="163"/>
      <c r="AX126" s="127"/>
      <c r="AY126" s="127"/>
      <c r="AZ126" s="127"/>
      <c r="BA126" s="127"/>
      <c r="BB126" s="127"/>
      <c r="BC126" s="127"/>
      <c r="BD126" s="127"/>
      <c r="BE126" s="127"/>
      <c r="BF126" s="127"/>
      <c r="BG126" s="127"/>
      <c r="BH126" s="127"/>
      <c r="BI126" s="127"/>
      <c r="BJ126" s="127"/>
      <c r="BK126" s="127"/>
      <c r="BL126" s="127"/>
      <c r="BM126" s="127"/>
      <c r="BN126" s="127"/>
    </row>
    <row r="127" spans="1:66" s="142" customFormat="1" ht="15" x14ac:dyDescent="0.25">
      <c r="A127" s="189" t="s">
        <v>339</v>
      </c>
      <c r="B127" s="175" t="s">
        <v>148</v>
      </c>
      <c r="C127" s="282" t="s">
        <v>149</v>
      </c>
      <c r="D127" s="282"/>
      <c r="E127" s="282"/>
      <c r="F127" s="282"/>
      <c r="G127" s="282"/>
      <c r="H127" s="176" t="s">
        <v>48</v>
      </c>
      <c r="I127" s="194">
        <v>2</v>
      </c>
      <c r="J127" s="177"/>
      <c r="K127" s="194">
        <v>2</v>
      </c>
      <c r="L127" s="179"/>
      <c r="M127" s="177"/>
      <c r="N127" s="179"/>
      <c r="O127" s="177"/>
      <c r="P127" s="186">
        <v>21.54</v>
      </c>
      <c r="Q127"/>
      <c r="R127"/>
      <c r="S127"/>
      <c r="T127"/>
      <c r="U127"/>
      <c r="V127"/>
      <c r="W127"/>
      <c r="X127"/>
      <c r="Y127"/>
      <c r="Z127"/>
      <c r="AA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63"/>
      <c r="AO127" s="163"/>
      <c r="AP127" s="173"/>
      <c r="AQ127" s="127"/>
      <c r="AR127" s="127"/>
      <c r="AS127" s="127"/>
      <c r="AT127" s="163"/>
      <c r="AU127" s="127" t="s">
        <v>149</v>
      </c>
      <c r="AV127" s="127"/>
      <c r="AW127" s="163"/>
      <c r="AX127" s="127"/>
      <c r="AY127" s="127"/>
      <c r="AZ127" s="127"/>
      <c r="BA127" s="127"/>
      <c r="BB127" s="127"/>
      <c r="BC127" s="127"/>
      <c r="BD127" s="127"/>
      <c r="BE127" s="127"/>
      <c r="BF127" s="127"/>
      <c r="BG127" s="127"/>
      <c r="BH127" s="127"/>
      <c r="BI127" s="127"/>
      <c r="BJ127" s="127"/>
      <c r="BK127" s="127"/>
      <c r="BL127" s="127"/>
      <c r="BM127" s="127"/>
      <c r="BN127" s="127"/>
    </row>
    <row r="128" spans="1:66" s="142" customFormat="1" ht="15" x14ac:dyDescent="0.25">
      <c r="A128" s="189"/>
      <c r="B128" s="175"/>
      <c r="C128" s="282" t="s">
        <v>47</v>
      </c>
      <c r="D128" s="282"/>
      <c r="E128" s="282"/>
      <c r="F128" s="282"/>
      <c r="G128" s="282"/>
      <c r="H128" s="176"/>
      <c r="I128" s="177"/>
      <c r="J128" s="177"/>
      <c r="K128" s="177"/>
      <c r="L128" s="179"/>
      <c r="M128" s="177"/>
      <c r="N128" s="179"/>
      <c r="O128" s="177"/>
      <c r="P128" s="180">
        <v>1361.06</v>
      </c>
      <c r="Q128"/>
      <c r="R128"/>
      <c r="S128"/>
      <c r="T128"/>
      <c r="U128"/>
      <c r="V128"/>
      <c r="W128"/>
      <c r="X128"/>
      <c r="Y128"/>
      <c r="Z128"/>
      <c r="AA128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  <c r="AN128" s="163"/>
      <c r="AO128" s="163"/>
      <c r="AP128" s="173"/>
      <c r="AQ128" s="127"/>
      <c r="AR128" s="127"/>
      <c r="AS128" s="127"/>
      <c r="AT128" s="163"/>
      <c r="AU128" s="127"/>
      <c r="AV128" s="127" t="s">
        <v>47</v>
      </c>
      <c r="AW128" s="163"/>
      <c r="AX128" s="127"/>
      <c r="AY128" s="127"/>
      <c r="AZ128" s="127"/>
      <c r="BA128" s="127"/>
      <c r="BB128" s="127"/>
      <c r="BC128" s="127"/>
      <c r="BD128" s="127"/>
      <c r="BE128" s="127"/>
      <c r="BF128" s="127"/>
      <c r="BG128" s="127"/>
      <c r="BH128" s="127"/>
      <c r="BI128" s="127"/>
      <c r="BJ128" s="127"/>
      <c r="BK128" s="127"/>
      <c r="BL128" s="127"/>
      <c r="BM128" s="127"/>
      <c r="BN128" s="127"/>
    </row>
    <row r="129" spans="1:66" s="142" customFormat="1" ht="15" x14ac:dyDescent="0.25">
      <c r="A129" s="189"/>
      <c r="B129" s="175" t="s">
        <v>302</v>
      </c>
      <c r="C129" s="282" t="s">
        <v>303</v>
      </c>
      <c r="D129" s="282"/>
      <c r="E129" s="282"/>
      <c r="F129" s="282"/>
      <c r="G129" s="282"/>
      <c r="H129" s="176" t="s">
        <v>48</v>
      </c>
      <c r="I129" s="194">
        <v>90</v>
      </c>
      <c r="J129" s="177"/>
      <c r="K129" s="194">
        <v>90</v>
      </c>
      <c r="L129" s="179"/>
      <c r="M129" s="177"/>
      <c r="N129" s="179"/>
      <c r="O129" s="177"/>
      <c r="P129" s="180">
        <v>1224.95</v>
      </c>
      <c r="Q129"/>
      <c r="R129"/>
      <c r="S129"/>
      <c r="T129"/>
      <c r="U129"/>
      <c r="V129"/>
      <c r="W129"/>
      <c r="X129"/>
      <c r="Y129"/>
      <c r="Z129"/>
      <c r="AA129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63"/>
      <c r="AO129" s="163"/>
      <c r="AP129" s="173"/>
      <c r="AQ129" s="127"/>
      <c r="AR129" s="127"/>
      <c r="AS129" s="127"/>
      <c r="AT129" s="163"/>
      <c r="AU129" s="127"/>
      <c r="AV129" s="127" t="s">
        <v>303</v>
      </c>
      <c r="AW129" s="163"/>
      <c r="AX129" s="127"/>
      <c r="AY129" s="127"/>
      <c r="AZ129" s="127"/>
      <c r="BA129" s="127"/>
      <c r="BB129" s="127"/>
      <c r="BC129" s="127"/>
      <c r="BD129" s="127"/>
      <c r="BE129" s="127"/>
      <c r="BF129" s="127"/>
      <c r="BG129" s="127"/>
      <c r="BH129" s="127"/>
      <c r="BI129" s="127"/>
      <c r="BJ129" s="127"/>
      <c r="BK129" s="127"/>
      <c r="BL129" s="127"/>
      <c r="BM129" s="127"/>
      <c r="BN129" s="127"/>
    </row>
    <row r="130" spans="1:66" s="142" customFormat="1" ht="15" x14ac:dyDescent="0.25">
      <c r="A130" s="189"/>
      <c r="B130" s="175" t="s">
        <v>304</v>
      </c>
      <c r="C130" s="282" t="s">
        <v>305</v>
      </c>
      <c r="D130" s="282"/>
      <c r="E130" s="282"/>
      <c r="F130" s="282"/>
      <c r="G130" s="282"/>
      <c r="H130" s="176" t="s">
        <v>48</v>
      </c>
      <c r="I130" s="194">
        <v>46</v>
      </c>
      <c r="J130" s="177"/>
      <c r="K130" s="194">
        <v>46</v>
      </c>
      <c r="L130" s="179"/>
      <c r="M130" s="177"/>
      <c r="N130" s="179"/>
      <c r="O130" s="177"/>
      <c r="P130" s="186">
        <v>626.09</v>
      </c>
      <c r="Q130"/>
      <c r="R130"/>
      <c r="S130"/>
      <c r="T130"/>
      <c r="U130"/>
      <c r="V130"/>
      <c r="W130"/>
      <c r="X130"/>
      <c r="Y130"/>
      <c r="Z130"/>
      <c r="AA130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63"/>
      <c r="AO130" s="163"/>
      <c r="AP130" s="173"/>
      <c r="AQ130" s="127"/>
      <c r="AR130" s="127"/>
      <c r="AS130" s="127"/>
      <c r="AT130" s="163"/>
      <c r="AU130" s="127"/>
      <c r="AV130" s="127" t="s">
        <v>305</v>
      </c>
      <c r="AW130" s="163"/>
      <c r="AX130" s="127"/>
      <c r="AY130" s="127"/>
      <c r="AZ130" s="127"/>
      <c r="BA130" s="127"/>
      <c r="BB130" s="127"/>
      <c r="BC130" s="127"/>
      <c r="BD130" s="127"/>
      <c r="BE130" s="127"/>
      <c r="BF130" s="127"/>
      <c r="BG130" s="127"/>
      <c r="BH130" s="127"/>
      <c r="BI130" s="127"/>
      <c r="BJ130" s="127"/>
      <c r="BK130" s="127"/>
      <c r="BL130" s="127"/>
      <c r="BM130" s="127"/>
      <c r="BN130" s="127"/>
    </row>
    <row r="131" spans="1:66" s="142" customFormat="1" ht="15" x14ac:dyDescent="0.25">
      <c r="A131" s="195"/>
      <c r="B131" s="223"/>
      <c r="C131" s="313" t="s">
        <v>49</v>
      </c>
      <c r="D131" s="313"/>
      <c r="E131" s="313"/>
      <c r="F131" s="313"/>
      <c r="G131" s="313"/>
      <c r="H131" s="166"/>
      <c r="I131" s="167"/>
      <c r="J131" s="167"/>
      <c r="K131" s="167"/>
      <c r="L131" s="169"/>
      <c r="M131" s="167"/>
      <c r="N131" s="199">
        <v>814.24</v>
      </c>
      <c r="O131" s="167"/>
      <c r="P131" s="193">
        <v>3256.96</v>
      </c>
      <c r="Q131"/>
      <c r="R131"/>
      <c r="S131"/>
      <c r="T131"/>
      <c r="U131"/>
      <c r="V131"/>
      <c r="W131"/>
      <c r="X131"/>
      <c r="Y131"/>
      <c r="Z131"/>
      <c r="AA131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63"/>
      <c r="AO131" s="163"/>
      <c r="AP131" s="173"/>
      <c r="AQ131" s="127"/>
      <c r="AR131" s="127"/>
      <c r="AS131" s="127"/>
      <c r="AT131" s="163"/>
      <c r="AU131" s="127"/>
      <c r="AV131" s="127"/>
      <c r="AW131" s="163" t="s">
        <v>49</v>
      </c>
      <c r="AX131" s="127"/>
      <c r="AY131" s="127"/>
      <c r="AZ131" s="127"/>
      <c r="BA131" s="127"/>
      <c r="BB131" s="127"/>
      <c r="BC131" s="127"/>
      <c r="BD131" s="127"/>
      <c r="BE131" s="127"/>
      <c r="BF131" s="127"/>
      <c r="BG131" s="127"/>
      <c r="BH131" s="127"/>
      <c r="BI131" s="127"/>
      <c r="BJ131" s="127"/>
      <c r="BK131" s="127"/>
      <c r="BL131" s="127"/>
      <c r="BM131" s="127"/>
      <c r="BN131" s="127"/>
    </row>
    <row r="132" spans="1:66" s="142" customFormat="1" ht="34.5" x14ac:dyDescent="0.25">
      <c r="A132" s="164" t="s">
        <v>150</v>
      </c>
      <c r="B132" s="224" t="s">
        <v>340</v>
      </c>
      <c r="C132" s="310" t="s">
        <v>341</v>
      </c>
      <c r="D132" s="310"/>
      <c r="E132" s="310"/>
      <c r="F132" s="310"/>
      <c r="G132" s="310"/>
      <c r="H132" s="166" t="s">
        <v>115</v>
      </c>
      <c r="I132" s="167">
        <v>4</v>
      </c>
      <c r="J132" s="168">
        <v>1</v>
      </c>
      <c r="K132" s="168">
        <v>4</v>
      </c>
      <c r="L132" s="169"/>
      <c r="M132" s="167"/>
      <c r="N132" s="169"/>
      <c r="O132" s="167"/>
      <c r="P132" s="170"/>
      <c r="Q132"/>
      <c r="R132"/>
      <c r="S132"/>
      <c r="T132"/>
      <c r="U132"/>
      <c r="V132"/>
      <c r="W132"/>
      <c r="X132"/>
      <c r="Y132"/>
      <c r="Z132"/>
      <c r="AA132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63"/>
      <c r="AO132" s="163" t="s">
        <v>341</v>
      </c>
      <c r="AP132" s="173"/>
      <c r="AQ132" s="127"/>
      <c r="AR132" s="127"/>
      <c r="AS132" s="127"/>
      <c r="AT132" s="163"/>
      <c r="AU132" s="127"/>
      <c r="AV132" s="127"/>
      <c r="AW132" s="163"/>
      <c r="AX132" s="127"/>
      <c r="AY132" s="127"/>
      <c r="AZ132" s="127"/>
      <c r="BA132" s="127"/>
      <c r="BB132" s="127"/>
      <c r="BC132" s="127"/>
      <c r="BD132" s="127"/>
      <c r="BE132" s="127"/>
      <c r="BF132" s="127"/>
      <c r="BG132" s="127"/>
      <c r="BH132" s="127"/>
      <c r="BI132" s="127"/>
      <c r="BJ132" s="127"/>
      <c r="BK132" s="127"/>
      <c r="BL132" s="127"/>
      <c r="BM132" s="127"/>
      <c r="BN132" s="127"/>
    </row>
    <row r="133" spans="1:66" s="142" customFormat="1" ht="22.5" x14ac:dyDescent="0.25">
      <c r="A133" s="171"/>
      <c r="B133" s="172" t="s">
        <v>139</v>
      </c>
      <c r="C133" s="311" t="s">
        <v>140</v>
      </c>
      <c r="D133" s="311"/>
      <c r="E133" s="311"/>
      <c r="F133" s="311"/>
      <c r="G133" s="311"/>
      <c r="H133" s="311"/>
      <c r="I133" s="311"/>
      <c r="J133" s="311"/>
      <c r="K133" s="311"/>
      <c r="L133" s="311"/>
      <c r="M133" s="311"/>
      <c r="N133" s="311"/>
      <c r="O133" s="311"/>
      <c r="P133" s="312"/>
      <c r="Q133"/>
      <c r="R133"/>
      <c r="S133"/>
      <c r="T133"/>
      <c r="U133"/>
      <c r="V133"/>
      <c r="W133"/>
      <c r="X133"/>
      <c r="Y133"/>
      <c r="Z133"/>
      <c r="AA133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63"/>
      <c r="AO133" s="163"/>
      <c r="AP133" s="173" t="s">
        <v>140</v>
      </c>
      <c r="AQ133" s="127"/>
      <c r="AR133" s="127"/>
      <c r="AS133" s="127"/>
      <c r="AT133" s="163"/>
      <c r="AU133" s="127"/>
      <c r="AV133" s="127"/>
      <c r="AW133" s="163"/>
      <c r="AX133" s="127"/>
      <c r="AY133" s="127"/>
      <c r="AZ133" s="127"/>
      <c r="BA133" s="127"/>
      <c r="BB133" s="127"/>
      <c r="BC133" s="127"/>
      <c r="BD133" s="127"/>
      <c r="BE133" s="127"/>
      <c r="BF133" s="127"/>
      <c r="BG133" s="127"/>
      <c r="BH133" s="127"/>
      <c r="BI133" s="127"/>
      <c r="BJ133" s="127"/>
      <c r="BK133" s="127"/>
      <c r="BL133" s="127"/>
      <c r="BM133" s="127"/>
      <c r="BN133" s="127"/>
    </row>
    <row r="134" spans="1:66" s="142" customFormat="1" ht="15" x14ac:dyDescent="0.25">
      <c r="A134" s="174"/>
      <c r="B134" s="175" t="s">
        <v>44</v>
      </c>
      <c r="C134" s="282" t="s">
        <v>141</v>
      </c>
      <c r="D134" s="282"/>
      <c r="E134" s="282"/>
      <c r="F134" s="282"/>
      <c r="G134" s="282"/>
      <c r="H134" s="176" t="s">
        <v>135</v>
      </c>
      <c r="I134" s="177"/>
      <c r="J134" s="177"/>
      <c r="K134" s="194">
        <v>128</v>
      </c>
      <c r="L134" s="179"/>
      <c r="M134" s="177"/>
      <c r="N134" s="179"/>
      <c r="O134" s="177"/>
      <c r="P134" s="180">
        <v>71343.199999999997</v>
      </c>
      <c r="Q134"/>
      <c r="R134"/>
      <c r="S134"/>
      <c r="T134"/>
      <c r="U134"/>
      <c r="V134"/>
      <c r="W134"/>
      <c r="X134"/>
      <c r="Y134"/>
      <c r="Z134"/>
      <c r="AA134"/>
      <c r="AB134" s="127"/>
      <c r="AC134" s="127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63"/>
      <c r="AO134" s="163"/>
      <c r="AP134" s="173"/>
      <c r="AQ134" s="127" t="s">
        <v>141</v>
      </c>
      <c r="AR134" s="127"/>
      <c r="AS134" s="127"/>
      <c r="AT134" s="163"/>
      <c r="AU134" s="127"/>
      <c r="AV134" s="127"/>
      <c r="AW134" s="163"/>
      <c r="AX134" s="127"/>
      <c r="AY134" s="127"/>
      <c r="AZ134" s="127"/>
      <c r="BA134" s="127"/>
      <c r="BB134" s="127"/>
      <c r="BC134" s="127"/>
      <c r="BD134" s="127"/>
      <c r="BE134" s="127"/>
      <c r="BF134" s="127"/>
      <c r="BG134" s="127"/>
      <c r="BH134" s="127"/>
      <c r="BI134" s="127"/>
      <c r="BJ134" s="127"/>
      <c r="BK134" s="127"/>
      <c r="BL134" s="127"/>
      <c r="BM134" s="127"/>
      <c r="BN134" s="127"/>
    </row>
    <row r="135" spans="1:66" s="142" customFormat="1" ht="15" x14ac:dyDescent="0.25">
      <c r="A135" s="181"/>
      <c r="B135" s="175" t="s">
        <v>342</v>
      </c>
      <c r="C135" s="282" t="s">
        <v>343</v>
      </c>
      <c r="D135" s="282"/>
      <c r="E135" s="282"/>
      <c r="F135" s="282"/>
      <c r="G135" s="282"/>
      <c r="H135" s="176" t="s">
        <v>135</v>
      </c>
      <c r="I135" s="194">
        <v>16</v>
      </c>
      <c r="J135" s="177"/>
      <c r="K135" s="194">
        <v>64</v>
      </c>
      <c r="L135" s="182"/>
      <c r="M135" s="183"/>
      <c r="N135" s="184">
        <v>466.51</v>
      </c>
      <c r="O135" s="178">
        <v>1.25</v>
      </c>
      <c r="P135" s="180">
        <v>37320.800000000003</v>
      </c>
      <c r="Q135" s="185"/>
      <c r="R135" s="185"/>
      <c r="S135"/>
      <c r="T135"/>
      <c r="U135"/>
      <c r="V135"/>
      <c r="W135"/>
      <c r="X135"/>
      <c r="Y135"/>
      <c r="Z135"/>
      <c r="AA135"/>
      <c r="AB135" s="127"/>
      <c r="AC135" s="127"/>
      <c r="AD135" s="127"/>
      <c r="AE135" s="127"/>
      <c r="AF135" s="127"/>
      <c r="AG135" s="127"/>
      <c r="AH135" s="127"/>
      <c r="AI135" s="127"/>
      <c r="AJ135" s="127"/>
      <c r="AK135" s="127"/>
      <c r="AL135" s="127"/>
      <c r="AM135" s="127"/>
      <c r="AN135" s="163"/>
      <c r="AO135" s="163"/>
      <c r="AP135" s="173"/>
      <c r="AQ135" s="127"/>
      <c r="AR135" s="127" t="s">
        <v>343</v>
      </c>
      <c r="AS135" s="127"/>
      <c r="AT135" s="163"/>
      <c r="AU135" s="127"/>
      <c r="AV135" s="127"/>
      <c r="AW135" s="163"/>
      <c r="AX135" s="127"/>
      <c r="AY135" s="127"/>
      <c r="AZ135" s="127"/>
      <c r="BA135" s="127"/>
      <c r="BB135" s="127"/>
      <c r="BC135" s="127"/>
      <c r="BD135" s="127"/>
      <c r="BE135" s="127"/>
      <c r="BF135" s="127"/>
      <c r="BG135" s="127"/>
      <c r="BH135" s="127"/>
      <c r="BI135" s="127"/>
      <c r="BJ135" s="127"/>
      <c r="BK135" s="127"/>
      <c r="BL135" s="127"/>
      <c r="BM135" s="127"/>
      <c r="BN135" s="127"/>
    </row>
    <row r="136" spans="1:66" s="142" customFormat="1" ht="15" x14ac:dyDescent="0.25">
      <c r="A136" s="181"/>
      <c r="B136" s="175" t="s">
        <v>179</v>
      </c>
      <c r="C136" s="282" t="s">
        <v>180</v>
      </c>
      <c r="D136" s="282"/>
      <c r="E136" s="282"/>
      <c r="F136" s="282"/>
      <c r="G136" s="282"/>
      <c r="H136" s="176" t="s">
        <v>135</v>
      </c>
      <c r="I136" s="194">
        <v>16</v>
      </c>
      <c r="J136" s="177"/>
      <c r="K136" s="194">
        <v>64</v>
      </c>
      <c r="L136" s="182"/>
      <c r="M136" s="183"/>
      <c r="N136" s="184">
        <v>425.28</v>
      </c>
      <c r="O136" s="178">
        <v>1.25</v>
      </c>
      <c r="P136" s="180">
        <v>34022.400000000001</v>
      </c>
      <c r="Q136" s="185"/>
      <c r="R136" s="185"/>
      <c r="S136"/>
      <c r="T136"/>
      <c r="U136"/>
      <c r="V136"/>
      <c r="W136"/>
      <c r="X136"/>
      <c r="Y136"/>
      <c r="Z136"/>
      <c r="AA136"/>
      <c r="AB136" s="127"/>
      <c r="AC136" s="127"/>
      <c r="AD136" s="127"/>
      <c r="AE136" s="127"/>
      <c r="AF136" s="127"/>
      <c r="AG136" s="127"/>
      <c r="AH136" s="127"/>
      <c r="AI136" s="127"/>
      <c r="AJ136" s="127"/>
      <c r="AK136" s="127"/>
      <c r="AL136" s="127"/>
      <c r="AM136" s="127"/>
      <c r="AN136" s="163"/>
      <c r="AO136" s="163"/>
      <c r="AP136" s="173"/>
      <c r="AQ136" s="127"/>
      <c r="AR136" s="127" t="s">
        <v>180</v>
      </c>
      <c r="AS136" s="127"/>
      <c r="AT136" s="163"/>
      <c r="AU136" s="127"/>
      <c r="AV136" s="127"/>
      <c r="AW136" s="163"/>
      <c r="AX136" s="127"/>
      <c r="AY136" s="127"/>
      <c r="AZ136" s="127"/>
      <c r="BA136" s="127"/>
      <c r="BB136" s="127"/>
      <c r="BC136" s="127"/>
      <c r="BD136" s="127"/>
      <c r="BE136" s="127"/>
      <c r="BF136" s="127"/>
      <c r="BG136" s="127"/>
      <c r="BH136" s="127"/>
      <c r="BI136" s="127"/>
      <c r="BJ136" s="127"/>
      <c r="BK136" s="127"/>
      <c r="BL136" s="127"/>
      <c r="BM136" s="127"/>
      <c r="BN136" s="127"/>
    </row>
    <row r="137" spans="1:66" s="142" customFormat="1" ht="15" x14ac:dyDescent="0.25">
      <c r="A137" s="191"/>
      <c r="B137" s="172"/>
      <c r="C137" s="313" t="s">
        <v>46</v>
      </c>
      <c r="D137" s="313"/>
      <c r="E137" s="313"/>
      <c r="F137" s="313"/>
      <c r="G137" s="313"/>
      <c r="H137" s="166"/>
      <c r="I137" s="167"/>
      <c r="J137" s="167"/>
      <c r="K137" s="167"/>
      <c r="L137" s="169"/>
      <c r="M137" s="167"/>
      <c r="N137" s="192"/>
      <c r="O137" s="167"/>
      <c r="P137" s="193">
        <v>71343.199999999997</v>
      </c>
      <c r="Q137" s="185"/>
      <c r="R137" s="185"/>
      <c r="S137"/>
      <c r="T137"/>
      <c r="U137"/>
      <c r="V137"/>
      <c r="W137"/>
      <c r="X137"/>
      <c r="Y137"/>
      <c r="Z137"/>
      <c r="AA137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127"/>
      <c r="AM137" s="127"/>
      <c r="AN137" s="163"/>
      <c r="AO137" s="163"/>
      <c r="AP137" s="173"/>
      <c r="AQ137" s="127"/>
      <c r="AR137" s="127"/>
      <c r="AS137" s="127"/>
      <c r="AT137" s="163" t="s">
        <v>46</v>
      </c>
      <c r="AU137" s="127"/>
      <c r="AV137" s="127"/>
      <c r="AW137" s="163"/>
      <c r="AX137" s="127"/>
      <c r="AY137" s="127"/>
      <c r="AZ137" s="127"/>
      <c r="BA137" s="127"/>
      <c r="BB137" s="127"/>
      <c r="BC137" s="127"/>
      <c r="BD137" s="127"/>
      <c r="BE137" s="127"/>
      <c r="BF137" s="127"/>
      <c r="BG137" s="127"/>
      <c r="BH137" s="127"/>
      <c r="BI137" s="127"/>
      <c r="BJ137" s="127"/>
      <c r="BK137" s="127"/>
      <c r="BL137" s="127"/>
      <c r="BM137" s="127"/>
      <c r="BN137" s="127"/>
    </row>
    <row r="138" spans="1:66" s="142" customFormat="1" ht="15" x14ac:dyDescent="0.25">
      <c r="A138" s="189" t="s">
        <v>344</v>
      </c>
      <c r="B138" s="175" t="s">
        <v>148</v>
      </c>
      <c r="C138" s="282" t="s">
        <v>149</v>
      </c>
      <c r="D138" s="282"/>
      <c r="E138" s="282"/>
      <c r="F138" s="282"/>
      <c r="G138" s="282"/>
      <c r="H138" s="176" t="s">
        <v>48</v>
      </c>
      <c r="I138" s="194">
        <v>2</v>
      </c>
      <c r="J138" s="177"/>
      <c r="K138" s="194">
        <v>2</v>
      </c>
      <c r="L138" s="179"/>
      <c r="M138" s="177"/>
      <c r="N138" s="179"/>
      <c r="O138" s="177"/>
      <c r="P138" s="180">
        <v>1141.49</v>
      </c>
      <c r="Q138"/>
      <c r="R138"/>
      <c r="S138"/>
      <c r="T138"/>
      <c r="U138"/>
      <c r="V138"/>
      <c r="W138"/>
      <c r="X138"/>
      <c r="Y138"/>
      <c r="Z138"/>
      <c r="AA138"/>
      <c r="AB138" s="127"/>
      <c r="AC138" s="127"/>
      <c r="AD138" s="127"/>
      <c r="AE138" s="127"/>
      <c r="AF138" s="127"/>
      <c r="AG138" s="127"/>
      <c r="AH138" s="127"/>
      <c r="AI138" s="127"/>
      <c r="AJ138" s="127"/>
      <c r="AK138" s="127"/>
      <c r="AL138" s="127"/>
      <c r="AM138" s="127"/>
      <c r="AN138" s="163"/>
      <c r="AO138" s="163"/>
      <c r="AP138" s="173"/>
      <c r="AQ138" s="127"/>
      <c r="AR138" s="127"/>
      <c r="AS138" s="127"/>
      <c r="AT138" s="163"/>
      <c r="AU138" s="127" t="s">
        <v>149</v>
      </c>
      <c r="AV138" s="127"/>
      <c r="AW138" s="163"/>
      <c r="AX138" s="127"/>
      <c r="AY138" s="127"/>
      <c r="AZ138" s="127"/>
      <c r="BA138" s="127"/>
      <c r="BB138" s="127"/>
      <c r="BC138" s="127"/>
      <c r="BD138" s="127"/>
      <c r="BE138" s="127"/>
      <c r="BF138" s="127"/>
      <c r="BG138" s="127"/>
      <c r="BH138" s="127"/>
      <c r="BI138" s="127"/>
      <c r="BJ138" s="127"/>
      <c r="BK138" s="127"/>
      <c r="BL138" s="127"/>
      <c r="BM138" s="127"/>
      <c r="BN138" s="127"/>
    </row>
    <row r="139" spans="1:66" s="142" customFormat="1" ht="15" x14ac:dyDescent="0.25">
      <c r="A139" s="189"/>
      <c r="B139" s="175"/>
      <c r="C139" s="282" t="s">
        <v>47</v>
      </c>
      <c r="D139" s="282"/>
      <c r="E139" s="282"/>
      <c r="F139" s="282"/>
      <c r="G139" s="282"/>
      <c r="H139" s="176"/>
      <c r="I139" s="177"/>
      <c r="J139" s="177"/>
      <c r="K139" s="177"/>
      <c r="L139" s="179"/>
      <c r="M139" s="177"/>
      <c r="N139" s="179"/>
      <c r="O139" s="177"/>
      <c r="P139" s="180">
        <v>71343.199999999997</v>
      </c>
      <c r="Q139"/>
      <c r="R139"/>
      <c r="S139"/>
      <c r="T139"/>
      <c r="U139"/>
      <c r="V139"/>
      <c r="W139"/>
      <c r="X139"/>
      <c r="Y139"/>
      <c r="Z139"/>
      <c r="AA139"/>
      <c r="AB139" s="127"/>
      <c r="AC139" s="127"/>
      <c r="AD139" s="127"/>
      <c r="AE139" s="127"/>
      <c r="AF139" s="127"/>
      <c r="AG139" s="127"/>
      <c r="AH139" s="127"/>
      <c r="AI139" s="127"/>
      <c r="AJ139" s="127"/>
      <c r="AK139" s="127"/>
      <c r="AL139" s="127"/>
      <c r="AM139" s="127"/>
      <c r="AN139" s="163"/>
      <c r="AO139" s="163"/>
      <c r="AP139" s="173"/>
      <c r="AQ139" s="127"/>
      <c r="AR139" s="127"/>
      <c r="AS139" s="127"/>
      <c r="AT139" s="163"/>
      <c r="AU139" s="127"/>
      <c r="AV139" s="127" t="s">
        <v>47</v>
      </c>
      <c r="AW139" s="163"/>
      <c r="AX139" s="127"/>
      <c r="AY139" s="127"/>
      <c r="AZ139" s="127"/>
      <c r="BA139" s="127"/>
      <c r="BB139" s="127"/>
      <c r="BC139" s="127"/>
      <c r="BD139" s="127"/>
      <c r="BE139" s="127"/>
      <c r="BF139" s="127"/>
      <c r="BG139" s="127"/>
      <c r="BH139" s="127"/>
      <c r="BI139" s="127"/>
      <c r="BJ139" s="127"/>
      <c r="BK139" s="127"/>
      <c r="BL139" s="127"/>
      <c r="BM139" s="127"/>
      <c r="BN139" s="127"/>
    </row>
    <row r="140" spans="1:66" s="142" customFormat="1" ht="15" x14ac:dyDescent="0.25">
      <c r="A140" s="189"/>
      <c r="B140" s="175" t="s">
        <v>311</v>
      </c>
      <c r="C140" s="282" t="s">
        <v>312</v>
      </c>
      <c r="D140" s="282"/>
      <c r="E140" s="282"/>
      <c r="F140" s="282"/>
      <c r="G140" s="282"/>
      <c r="H140" s="176" t="s">
        <v>48</v>
      </c>
      <c r="I140" s="194">
        <v>95</v>
      </c>
      <c r="J140" s="177"/>
      <c r="K140" s="194">
        <v>95</v>
      </c>
      <c r="L140" s="179"/>
      <c r="M140" s="177"/>
      <c r="N140" s="179"/>
      <c r="O140" s="177"/>
      <c r="P140" s="180">
        <v>67776.039999999994</v>
      </c>
      <c r="Q140"/>
      <c r="R140"/>
      <c r="S140"/>
      <c r="T140"/>
      <c r="U140"/>
      <c r="V140"/>
      <c r="W140"/>
      <c r="X140"/>
      <c r="Y140"/>
      <c r="Z140"/>
      <c r="AA140"/>
      <c r="AB140" s="127"/>
      <c r="AC140" s="127"/>
      <c r="AD140" s="127"/>
      <c r="AE140" s="127"/>
      <c r="AF140" s="127"/>
      <c r="AG140" s="127"/>
      <c r="AH140" s="127"/>
      <c r="AI140" s="127"/>
      <c r="AJ140" s="127"/>
      <c r="AK140" s="127"/>
      <c r="AL140" s="127"/>
      <c r="AM140" s="127"/>
      <c r="AN140" s="163"/>
      <c r="AO140" s="163"/>
      <c r="AP140" s="173"/>
      <c r="AQ140" s="127"/>
      <c r="AR140" s="127"/>
      <c r="AS140" s="127"/>
      <c r="AT140" s="163"/>
      <c r="AU140" s="127"/>
      <c r="AV140" s="127" t="s">
        <v>312</v>
      </c>
      <c r="AW140" s="163"/>
      <c r="AX140" s="127"/>
      <c r="AY140" s="127"/>
      <c r="AZ140" s="127"/>
      <c r="BA140" s="127"/>
      <c r="BB140" s="127"/>
      <c r="BC140" s="127"/>
      <c r="BD140" s="127"/>
      <c r="BE140" s="127"/>
      <c r="BF140" s="127"/>
      <c r="BG140" s="127"/>
      <c r="BH140" s="127"/>
      <c r="BI140" s="127"/>
      <c r="BJ140" s="127"/>
      <c r="BK140" s="127"/>
      <c r="BL140" s="127"/>
      <c r="BM140" s="127"/>
      <c r="BN140" s="127"/>
    </row>
    <row r="141" spans="1:66" s="142" customFormat="1" ht="15" x14ac:dyDescent="0.25">
      <c r="A141" s="189"/>
      <c r="B141" s="175" t="s">
        <v>313</v>
      </c>
      <c r="C141" s="282" t="s">
        <v>314</v>
      </c>
      <c r="D141" s="282"/>
      <c r="E141" s="282"/>
      <c r="F141" s="282"/>
      <c r="G141" s="282"/>
      <c r="H141" s="176" t="s">
        <v>48</v>
      </c>
      <c r="I141" s="194">
        <v>53</v>
      </c>
      <c r="J141" s="177"/>
      <c r="K141" s="194">
        <v>53</v>
      </c>
      <c r="L141" s="179"/>
      <c r="M141" s="177"/>
      <c r="N141" s="179"/>
      <c r="O141" s="177"/>
      <c r="P141" s="180">
        <v>37811.9</v>
      </c>
      <c r="Q141"/>
      <c r="R141"/>
      <c r="S141"/>
      <c r="T141"/>
      <c r="U141"/>
      <c r="V141"/>
      <c r="W141"/>
      <c r="X141"/>
      <c r="Y141"/>
      <c r="Z141"/>
      <c r="AA141"/>
      <c r="AB141" s="127"/>
      <c r="AC141" s="127"/>
      <c r="AD141" s="127"/>
      <c r="AE141" s="127"/>
      <c r="AF141" s="127"/>
      <c r="AG141" s="127"/>
      <c r="AH141" s="127"/>
      <c r="AI141" s="127"/>
      <c r="AJ141" s="127"/>
      <c r="AK141" s="127"/>
      <c r="AL141" s="127"/>
      <c r="AM141" s="127"/>
      <c r="AN141" s="163"/>
      <c r="AO141" s="163"/>
      <c r="AP141" s="173"/>
      <c r="AQ141" s="127"/>
      <c r="AR141" s="127"/>
      <c r="AS141" s="127"/>
      <c r="AT141" s="163"/>
      <c r="AU141" s="127"/>
      <c r="AV141" s="127" t="s">
        <v>314</v>
      </c>
      <c r="AW141" s="163"/>
      <c r="AX141" s="127"/>
      <c r="AY141" s="127"/>
      <c r="AZ141" s="127"/>
      <c r="BA141" s="127"/>
      <c r="BB141" s="127"/>
      <c r="BC141" s="127"/>
      <c r="BD141" s="127"/>
      <c r="BE141" s="127"/>
      <c r="BF141" s="127"/>
      <c r="BG141" s="127"/>
      <c r="BH141" s="127"/>
      <c r="BI141" s="127"/>
      <c r="BJ141" s="127"/>
      <c r="BK141" s="127"/>
      <c r="BL141" s="127"/>
      <c r="BM141" s="127"/>
      <c r="BN141" s="127"/>
    </row>
    <row r="142" spans="1:66" s="142" customFormat="1" ht="15" x14ac:dyDescent="0.25">
      <c r="A142" s="195"/>
      <c r="B142" s="223"/>
      <c r="C142" s="313" t="s">
        <v>49</v>
      </c>
      <c r="D142" s="313"/>
      <c r="E142" s="313"/>
      <c r="F142" s="313"/>
      <c r="G142" s="313"/>
      <c r="H142" s="166"/>
      <c r="I142" s="167"/>
      <c r="J142" s="167"/>
      <c r="K142" s="167"/>
      <c r="L142" s="169"/>
      <c r="M142" s="167"/>
      <c r="N142" s="192">
        <v>44518.16</v>
      </c>
      <c r="O142" s="167"/>
      <c r="P142" s="193">
        <v>178072.63</v>
      </c>
      <c r="Q142"/>
      <c r="R142"/>
      <c r="S142"/>
      <c r="T142"/>
      <c r="U142"/>
      <c r="V142"/>
      <c r="W142"/>
      <c r="X142"/>
      <c r="Y142"/>
      <c r="Z142"/>
      <c r="AA142"/>
      <c r="AB142" s="127"/>
      <c r="AC142" s="127"/>
      <c r="AD142" s="127"/>
      <c r="AE142" s="127"/>
      <c r="AF142" s="127"/>
      <c r="AG142" s="127"/>
      <c r="AH142" s="127"/>
      <c r="AI142" s="127"/>
      <c r="AJ142" s="127"/>
      <c r="AK142" s="127"/>
      <c r="AL142" s="127"/>
      <c r="AM142" s="127"/>
      <c r="AN142" s="163"/>
      <c r="AO142" s="163"/>
      <c r="AP142" s="173"/>
      <c r="AQ142" s="127"/>
      <c r="AR142" s="127"/>
      <c r="AS142" s="127"/>
      <c r="AT142" s="163"/>
      <c r="AU142" s="127"/>
      <c r="AV142" s="127"/>
      <c r="AW142" s="163" t="s">
        <v>49</v>
      </c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</row>
    <row r="143" spans="1:66" s="142" customFormat="1" ht="22.5" x14ac:dyDescent="0.25">
      <c r="A143" s="164" t="s">
        <v>345</v>
      </c>
      <c r="B143" s="224" t="s">
        <v>281</v>
      </c>
      <c r="C143" s="310" t="s">
        <v>282</v>
      </c>
      <c r="D143" s="310"/>
      <c r="E143" s="310"/>
      <c r="F143" s="310"/>
      <c r="G143" s="310"/>
      <c r="H143" s="166" t="s">
        <v>115</v>
      </c>
      <c r="I143" s="167">
        <v>3</v>
      </c>
      <c r="J143" s="168">
        <v>1</v>
      </c>
      <c r="K143" s="168">
        <v>3</v>
      </c>
      <c r="L143" s="169"/>
      <c r="M143" s="167"/>
      <c r="N143" s="192">
        <v>71563.33</v>
      </c>
      <c r="O143" s="167"/>
      <c r="P143" s="193">
        <v>214689.99</v>
      </c>
      <c r="Q143"/>
      <c r="R143"/>
      <c r="S143"/>
      <c r="T143"/>
      <c r="U143"/>
      <c r="V143"/>
      <c r="W143"/>
      <c r="X143"/>
      <c r="Y143"/>
      <c r="Z143"/>
      <c r="AA143"/>
      <c r="AB143" s="127"/>
      <c r="AC143" s="127"/>
      <c r="AD143" s="127"/>
      <c r="AE143" s="127"/>
      <c r="AF143" s="127"/>
      <c r="AG143" s="127"/>
      <c r="AH143" s="127"/>
      <c r="AI143" s="127"/>
      <c r="AJ143" s="127"/>
      <c r="AK143" s="127"/>
      <c r="AL143" s="127"/>
      <c r="AM143" s="127"/>
      <c r="AN143" s="163"/>
      <c r="AO143" s="163" t="s">
        <v>282</v>
      </c>
      <c r="AP143" s="173"/>
      <c r="AQ143" s="127"/>
      <c r="AR143" s="127"/>
      <c r="AS143" s="127"/>
      <c r="AT143" s="163"/>
      <c r="AU143" s="127"/>
      <c r="AV143" s="127"/>
      <c r="AW143" s="163"/>
      <c r="AX143" s="127"/>
      <c r="AY143" s="127"/>
      <c r="AZ143" s="127"/>
      <c r="BA143" s="127"/>
      <c r="BB143" s="127"/>
      <c r="BC143" s="127"/>
      <c r="BD143" s="127"/>
      <c r="BE143" s="127"/>
      <c r="BF143" s="127"/>
      <c r="BG143" s="127"/>
      <c r="BH143" s="127"/>
      <c r="BI143" s="127"/>
      <c r="BJ143" s="127"/>
      <c r="BK143" s="127"/>
      <c r="BL143" s="127"/>
      <c r="BM143" s="127"/>
      <c r="BN143" s="127"/>
    </row>
    <row r="144" spans="1:66" s="142" customFormat="1" ht="15" x14ac:dyDescent="0.25">
      <c r="A144" s="195"/>
      <c r="B144" s="223"/>
      <c r="C144" s="313" t="s">
        <v>49</v>
      </c>
      <c r="D144" s="313"/>
      <c r="E144" s="313"/>
      <c r="F144" s="313"/>
      <c r="G144" s="313"/>
      <c r="H144" s="166"/>
      <c r="I144" s="167"/>
      <c r="J144" s="167"/>
      <c r="K144" s="167"/>
      <c r="L144" s="169"/>
      <c r="M144" s="167"/>
      <c r="N144" s="169"/>
      <c r="O144" s="167"/>
      <c r="P144" s="193">
        <v>214689.99</v>
      </c>
      <c r="Q144"/>
      <c r="R144"/>
      <c r="S144"/>
      <c r="T144"/>
      <c r="U144"/>
      <c r="V144"/>
      <c r="W144"/>
      <c r="X144"/>
      <c r="Y144"/>
      <c r="Z144"/>
      <c r="AA144"/>
      <c r="AB144" s="127"/>
      <c r="AC144" s="127"/>
      <c r="AD144" s="127"/>
      <c r="AE144" s="127"/>
      <c r="AF144" s="127"/>
      <c r="AG144" s="127"/>
      <c r="AH144" s="127"/>
      <c r="AI144" s="127"/>
      <c r="AJ144" s="127"/>
      <c r="AK144" s="127"/>
      <c r="AL144" s="127"/>
      <c r="AM144" s="127"/>
      <c r="AN144" s="163"/>
      <c r="AO144" s="163"/>
      <c r="AP144" s="173"/>
      <c r="AQ144" s="127"/>
      <c r="AR144" s="127"/>
      <c r="AS144" s="127"/>
      <c r="AT144" s="163"/>
      <c r="AU144" s="127"/>
      <c r="AV144" s="127"/>
      <c r="AW144" s="163" t="s">
        <v>49</v>
      </c>
      <c r="AX144" s="127"/>
      <c r="AY144" s="127"/>
      <c r="AZ144" s="127"/>
      <c r="BA144" s="127"/>
      <c r="BB144" s="127"/>
      <c r="BC144" s="127"/>
      <c r="BD144" s="127"/>
      <c r="BE144" s="127"/>
      <c r="BF144" s="127"/>
      <c r="BG144" s="127"/>
      <c r="BH144" s="127"/>
      <c r="BI144" s="127"/>
      <c r="BJ144" s="127"/>
      <c r="BK144" s="127"/>
      <c r="BL144" s="127"/>
      <c r="BM144" s="127"/>
      <c r="BN144" s="127"/>
    </row>
    <row r="145" spans="1:66" s="142" customFormat="1" ht="22.5" x14ac:dyDescent="0.25">
      <c r="A145" s="164" t="s">
        <v>346</v>
      </c>
      <c r="B145" s="224" t="s">
        <v>347</v>
      </c>
      <c r="C145" s="310" t="s">
        <v>288</v>
      </c>
      <c r="D145" s="310"/>
      <c r="E145" s="310"/>
      <c r="F145" s="310"/>
      <c r="G145" s="310"/>
      <c r="H145" s="166" t="s">
        <v>115</v>
      </c>
      <c r="I145" s="167">
        <v>1</v>
      </c>
      <c r="J145" s="168">
        <v>1</v>
      </c>
      <c r="K145" s="168">
        <v>1</v>
      </c>
      <c r="L145" s="169"/>
      <c r="M145" s="167"/>
      <c r="N145" s="192">
        <v>71563.33</v>
      </c>
      <c r="O145" s="167"/>
      <c r="P145" s="193">
        <v>71563.33</v>
      </c>
      <c r="Q145"/>
      <c r="R145"/>
      <c r="S145"/>
      <c r="T145"/>
      <c r="U145"/>
      <c r="V145"/>
      <c r="W145"/>
      <c r="X145"/>
      <c r="Y145"/>
      <c r="Z145"/>
      <c r="AA145"/>
      <c r="AB145" s="127"/>
      <c r="AC145" s="127"/>
      <c r="AD145" s="127"/>
      <c r="AE145" s="127"/>
      <c r="AF145" s="127"/>
      <c r="AG145" s="127"/>
      <c r="AH145" s="127"/>
      <c r="AI145" s="127"/>
      <c r="AJ145" s="127"/>
      <c r="AK145" s="127"/>
      <c r="AL145" s="127"/>
      <c r="AM145" s="127"/>
      <c r="AN145" s="163"/>
      <c r="AO145" s="163" t="s">
        <v>288</v>
      </c>
      <c r="AP145" s="173"/>
      <c r="AQ145" s="127"/>
      <c r="AR145" s="127"/>
      <c r="AS145" s="127"/>
      <c r="AT145" s="163"/>
      <c r="AU145" s="127"/>
      <c r="AV145" s="127"/>
      <c r="AW145" s="163"/>
      <c r="AX145" s="127"/>
      <c r="AY145" s="127"/>
      <c r="AZ145" s="127"/>
      <c r="BA145" s="127"/>
      <c r="BB145" s="127"/>
      <c r="BC145" s="127"/>
      <c r="BD145" s="127"/>
      <c r="BE145" s="127"/>
      <c r="BF145" s="127"/>
      <c r="BG145" s="127"/>
      <c r="BH145" s="127"/>
      <c r="BI145" s="127"/>
      <c r="BJ145" s="127"/>
      <c r="BK145" s="127"/>
      <c r="BL145" s="127"/>
      <c r="BM145" s="127"/>
      <c r="BN145" s="127"/>
    </row>
    <row r="146" spans="1:66" s="142" customFormat="1" ht="15" x14ac:dyDescent="0.25">
      <c r="A146" s="195"/>
      <c r="B146" s="223"/>
      <c r="C146" s="313" t="s">
        <v>49</v>
      </c>
      <c r="D146" s="313"/>
      <c r="E146" s="313"/>
      <c r="F146" s="313"/>
      <c r="G146" s="313"/>
      <c r="H146" s="166"/>
      <c r="I146" s="167"/>
      <c r="J146" s="167"/>
      <c r="K146" s="167"/>
      <c r="L146" s="169"/>
      <c r="M146" s="167"/>
      <c r="N146" s="169"/>
      <c r="O146" s="167"/>
      <c r="P146" s="193">
        <v>71563.33</v>
      </c>
      <c r="Q146"/>
      <c r="R146"/>
      <c r="S146"/>
      <c r="T146"/>
      <c r="U146"/>
      <c r="V146"/>
      <c r="W146"/>
      <c r="X146"/>
      <c r="Y146"/>
      <c r="Z146"/>
      <c r="AA146"/>
      <c r="AB146" s="127"/>
      <c r="AC146" s="127"/>
      <c r="AD146" s="127"/>
      <c r="AE146" s="127"/>
      <c r="AF146" s="127"/>
      <c r="AG146" s="127"/>
      <c r="AH146" s="127"/>
      <c r="AI146" s="127"/>
      <c r="AJ146" s="127"/>
      <c r="AK146" s="127"/>
      <c r="AL146" s="127"/>
      <c r="AM146" s="127"/>
      <c r="AN146" s="163"/>
      <c r="AO146" s="163"/>
      <c r="AP146" s="173"/>
      <c r="AQ146" s="127"/>
      <c r="AR146" s="127"/>
      <c r="AS146" s="127"/>
      <c r="AT146" s="163"/>
      <c r="AU146" s="127"/>
      <c r="AV146" s="127"/>
      <c r="AW146" s="163" t="s">
        <v>49</v>
      </c>
      <c r="AX146" s="127"/>
      <c r="AY146" s="127"/>
      <c r="AZ146" s="127"/>
      <c r="BA146" s="127"/>
      <c r="BB146" s="127"/>
      <c r="BC146" s="127"/>
      <c r="BD146" s="127"/>
      <c r="BE146" s="127"/>
      <c r="BF146" s="127"/>
      <c r="BG146" s="127"/>
      <c r="BH146" s="127"/>
      <c r="BI146" s="127"/>
      <c r="BJ146" s="127"/>
      <c r="BK146" s="127"/>
      <c r="BL146" s="127"/>
      <c r="BM146" s="127"/>
      <c r="BN146" s="127"/>
    </row>
    <row r="147" spans="1:66" s="142" customFormat="1" ht="15" x14ac:dyDescent="0.25">
      <c r="A147" s="201"/>
      <c r="B147" s="202"/>
      <c r="C147" s="202"/>
      <c r="D147" s="202"/>
      <c r="E147" s="202"/>
      <c r="F147" s="203"/>
      <c r="G147" s="203"/>
      <c r="H147" s="203"/>
      <c r="I147" s="203"/>
      <c r="J147" s="204"/>
      <c r="K147" s="203"/>
      <c r="L147" s="203"/>
      <c r="M147" s="203"/>
      <c r="N147" s="204"/>
      <c r="O147" s="183"/>
      <c r="P147" s="204"/>
      <c r="Q147"/>
      <c r="R147"/>
      <c r="S147"/>
      <c r="T147"/>
      <c r="U147"/>
      <c r="V147"/>
      <c r="W147"/>
      <c r="X147"/>
      <c r="Y147"/>
      <c r="Z147"/>
      <c r="AA147"/>
      <c r="AB147" s="127"/>
      <c r="AC147" s="127"/>
      <c r="AD147" s="127"/>
      <c r="AE147" s="127"/>
      <c r="AF147" s="127"/>
      <c r="AG147" s="127"/>
      <c r="AH147" s="127"/>
      <c r="AI147" s="127"/>
      <c r="AJ147" s="127"/>
      <c r="AK147" s="127"/>
      <c r="AL147" s="127"/>
      <c r="AM147" s="127"/>
      <c r="AN147" s="163"/>
      <c r="AO147" s="163"/>
      <c r="AP147" s="173"/>
      <c r="AQ147" s="127"/>
      <c r="AR147" s="127"/>
      <c r="AS147" s="127"/>
      <c r="AT147" s="163"/>
      <c r="AU147" s="127"/>
      <c r="AV147" s="127"/>
      <c r="AW147" s="163"/>
      <c r="AX147" s="127"/>
      <c r="AY147" s="127"/>
      <c r="AZ147" s="127"/>
      <c r="BA147" s="127"/>
      <c r="BB147" s="127"/>
      <c r="BC147" s="127"/>
      <c r="BD147" s="127"/>
      <c r="BE147" s="127"/>
      <c r="BF147" s="127"/>
      <c r="BG147" s="127"/>
      <c r="BH147" s="127"/>
      <c r="BI147" s="127"/>
      <c r="BJ147" s="127"/>
      <c r="BK147" s="127"/>
      <c r="BL147" s="127"/>
      <c r="BM147" s="127"/>
      <c r="BN147" s="127"/>
    </row>
    <row r="148" spans="1:66" s="142" customFormat="1" ht="15" x14ac:dyDescent="0.25">
      <c r="A148" s="191"/>
      <c r="B148" s="205"/>
      <c r="C148" s="315" t="s">
        <v>348</v>
      </c>
      <c r="D148" s="315"/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206"/>
      <c r="Q148"/>
      <c r="R148"/>
      <c r="S148"/>
      <c r="T148"/>
      <c r="U148"/>
      <c r="V148"/>
      <c r="W148"/>
      <c r="X148"/>
      <c r="Y148"/>
      <c r="Z148"/>
      <c r="AA148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  <c r="AN148" s="163"/>
      <c r="AO148" s="163"/>
      <c r="AP148" s="173"/>
      <c r="AQ148" s="127"/>
      <c r="AR148" s="127"/>
      <c r="AS148" s="127"/>
      <c r="AT148" s="163"/>
      <c r="AU148" s="127"/>
      <c r="AV148" s="127"/>
      <c r="AW148" s="163"/>
      <c r="AX148" s="163" t="s">
        <v>348</v>
      </c>
      <c r="AY148" s="127"/>
      <c r="AZ148" s="127"/>
      <c r="BA148" s="127"/>
      <c r="BB148" s="127"/>
      <c r="BC148" s="127"/>
      <c r="BD148" s="127"/>
      <c r="BE148" s="127"/>
      <c r="BF148" s="127"/>
      <c r="BG148" s="127"/>
      <c r="BH148" s="127"/>
      <c r="BI148" s="127"/>
      <c r="BJ148" s="127"/>
      <c r="BK148" s="127"/>
      <c r="BL148" s="127"/>
      <c r="BM148" s="127"/>
      <c r="BN148" s="127"/>
    </row>
    <row r="149" spans="1:66" s="142" customFormat="1" ht="15" x14ac:dyDescent="0.25">
      <c r="A149" s="191"/>
      <c r="B149" s="172"/>
      <c r="C149" s="314" t="s">
        <v>124</v>
      </c>
      <c r="D149" s="314"/>
      <c r="E149" s="314"/>
      <c r="F149" s="314"/>
      <c r="G149" s="314"/>
      <c r="H149" s="314"/>
      <c r="I149" s="314"/>
      <c r="J149" s="314"/>
      <c r="K149" s="314"/>
      <c r="L149" s="314"/>
      <c r="M149" s="314"/>
      <c r="N149" s="314"/>
      <c r="O149" s="314"/>
      <c r="P149" s="207">
        <v>244027.39</v>
      </c>
      <c r="Q149" s="130"/>
      <c r="R149" s="130"/>
      <c r="S149"/>
      <c r="T149"/>
      <c r="U149"/>
      <c r="V149"/>
      <c r="W149"/>
      <c r="X149"/>
      <c r="Y149"/>
      <c r="Z149"/>
      <c r="AA149"/>
      <c r="AB149" s="127"/>
      <c r="AC149" s="127"/>
      <c r="AD149" s="127"/>
      <c r="AE149" s="127"/>
      <c r="AF149" s="127"/>
      <c r="AG149" s="127"/>
      <c r="AH149" s="127"/>
      <c r="AI149" s="127"/>
      <c r="AJ149" s="127"/>
      <c r="AK149" s="127"/>
      <c r="AL149" s="127"/>
      <c r="AM149" s="127"/>
      <c r="AN149" s="163"/>
      <c r="AO149" s="163"/>
      <c r="AP149" s="173"/>
      <c r="AQ149" s="127"/>
      <c r="AR149" s="127"/>
      <c r="AS149" s="127"/>
      <c r="AT149" s="163"/>
      <c r="AU149" s="127"/>
      <c r="AV149" s="127"/>
      <c r="AW149" s="163"/>
      <c r="AX149" s="163"/>
      <c r="AY149" s="173" t="s">
        <v>124</v>
      </c>
      <c r="AZ149" s="127"/>
      <c r="BA149" s="127"/>
      <c r="BB149" s="127"/>
      <c r="BC149" s="127"/>
      <c r="BD149" s="127"/>
      <c r="BE149" s="127"/>
      <c r="BF149" s="127"/>
      <c r="BG149" s="127"/>
      <c r="BH149" s="127"/>
      <c r="BI149" s="127"/>
      <c r="BJ149" s="127"/>
      <c r="BK149" s="127"/>
      <c r="BL149" s="127"/>
      <c r="BM149" s="127"/>
      <c r="BN149" s="127"/>
    </row>
    <row r="150" spans="1:66" s="142" customFormat="1" ht="15" x14ac:dyDescent="0.25">
      <c r="A150" s="191"/>
      <c r="B150" s="172"/>
      <c r="C150" s="314" t="s">
        <v>53</v>
      </c>
      <c r="D150" s="314"/>
      <c r="E150" s="314"/>
      <c r="F150" s="314"/>
      <c r="G150" s="314"/>
      <c r="H150" s="314"/>
      <c r="I150" s="314"/>
      <c r="J150" s="314"/>
      <c r="K150" s="314"/>
      <c r="L150" s="314"/>
      <c r="M150" s="314"/>
      <c r="N150" s="314"/>
      <c r="O150" s="314"/>
      <c r="P150" s="208"/>
      <c r="Q150" s="130"/>
      <c r="R150" s="130"/>
      <c r="S150"/>
      <c r="T150"/>
      <c r="U150"/>
      <c r="V150"/>
      <c r="W150"/>
      <c r="X150"/>
      <c r="Y150"/>
      <c r="Z150"/>
      <c r="AA150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63"/>
      <c r="AO150" s="163"/>
      <c r="AP150" s="173"/>
      <c r="AQ150" s="127"/>
      <c r="AR150" s="127"/>
      <c r="AS150" s="127"/>
      <c r="AT150" s="163"/>
      <c r="AU150" s="127"/>
      <c r="AV150" s="127"/>
      <c r="AW150" s="163"/>
      <c r="AX150" s="163"/>
      <c r="AY150" s="173" t="s">
        <v>53</v>
      </c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7"/>
      <c r="BJ150" s="127"/>
      <c r="BK150" s="127"/>
      <c r="BL150" s="127"/>
      <c r="BM150" s="127"/>
      <c r="BN150" s="127"/>
    </row>
    <row r="151" spans="1:66" s="142" customFormat="1" ht="15" x14ac:dyDescent="0.25">
      <c r="A151" s="191"/>
      <c r="B151" s="172"/>
      <c r="C151" s="314" t="s">
        <v>54</v>
      </c>
      <c r="D151" s="314"/>
      <c r="E151" s="314"/>
      <c r="F151" s="314"/>
      <c r="G151" s="314"/>
      <c r="H151" s="314"/>
      <c r="I151" s="314"/>
      <c r="J151" s="314"/>
      <c r="K151" s="314"/>
      <c r="L151" s="314"/>
      <c r="M151" s="314"/>
      <c r="N151" s="314"/>
      <c r="O151" s="314"/>
      <c r="P151" s="207">
        <v>238882.78</v>
      </c>
      <c r="Q151" s="130"/>
      <c r="R151" s="130"/>
      <c r="S151"/>
      <c r="T151"/>
      <c r="U151"/>
      <c r="V151"/>
      <c r="W151"/>
      <c r="X151"/>
      <c r="Y151"/>
      <c r="Z151"/>
      <c r="AA151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  <c r="AM151" s="127"/>
      <c r="AN151" s="163"/>
      <c r="AO151" s="163"/>
      <c r="AP151" s="173"/>
      <c r="AQ151" s="127"/>
      <c r="AR151" s="127"/>
      <c r="AS151" s="127"/>
      <c r="AT151" s="163"/>
      <c r="AU151" s="127"/>
      <c r="AV151" s="127"/>
      <c r="AW151" s="163"/>
      <c r="AX151" s="163"/>
      <c r="AY151" s="173" t="s">
        <v>54</v>
      </c>
      <c r="AZ151" s="127"/>
      <c r="BA151" s="127"/>
      <c r="BB151" s="127"/>
      <c r="BC151" s="127"/>
      <c r="BD151" s="127"/>
      <c r="BE151" s="127"/>
      <c r="BF151" s="127"/>
      <c r="BG151" s="127"/>
      <c r="BH151" s="127"/>
      <c r="BI151" s="127"/>
      <c r="BJ151" s="127"/>
      <c r="BK151" s="127"/>
      <c r="BL151" s="127"/>
      <c r="BM151" s="127"/>
      <c r="BN151" s="127"/>
    </row>
    <row r="152" spans="1:66" s="142" customFormat="1" ht="15" x14ac:dyDescent="0.25">
      <c r="A152" s="191"/>
      <c r="B152" s="172"/>
      <c r="C152" s="314" t="s">
        <v>55</v>
      </c>
      <c r="D152" s="314"/>
      <c r="E152" s="314"/>
      <c r="F152" s="314"/>
      <c r="G152" s="314"/>
      <c r="H152" s="314"/>
      <c r="I152" s="314"/>
      <c r="J152" s="314"/>
      <c r="K152" s="314"/>
      <c r="L152" s="314"/>
      <c r="M152" s="314"/>
      <c r="N152" s="314"/>
      <c r="O152" s="314"/>
      <c r="P152" s="209">
        <v>163.25</v>
      </c>
      <c r="Q152" s="130"/>
      <c r="R152" s="130"/>
      <c r="S152"/>
      <c r="T152"/>
      <c r="U152"/>
      <c r="V152"/>
      <c r="W152"/>
      <c r="X152"/>
      <c r="Y152"/>
      <c r="Z152"/>
      <c r="AA152"/>
      <c r="AB152" s="127"/>
      <c r="AC152" s="127"/>
      <c r="AD152" s="127"/>
      <c r="AE152" s="127"/>
      <c r="AF152" s="127"/>
      <c r="AG152" s="127"/>
      <c r="AH152" s="127"/>
      <c r="AI152" s="127"/>
      <c r="AJ152" s="127"/>
      <c r="AK152" s="127"/>
      <c r="AL152" s="127"/>
      <c r="AM152" s="127"/>
      <c r="AN152" s="163"/>
      <c r="AO152" s="163"/>
      <c r="AP152" s="173"/>
      <c r="AQ152" s="127"/>
      <c r="AR152" s="127"/>
      <c r="AS152" s="127"/>
      <c r="AT152" s="163"/>
      <c r="AU152" s="127"/>
      <c r="AV152" s="127"/>
      <c r="AW152" s="163"/>
      <c r="AX152" s="163"/>
      <c r="AY152" s="173" t="s">
        <v>55</v>
      </c>
      <c r="AZ152" s="127"/>
      <c r="BA152" s="127"/>
      <c r="BB152" s="127"/>
      <c r="BC152" s="127"/>
      <c r="BD152" s="127"/>
      <c r="BE152" s="127"/>
      <c r="BF152" s="127"/>
      <c r="BG152" s="127"/>
      <c r="BH152" s="127"/>
      <c r="BI152" s="127"/>
      <c r="BJ152" s="127"/>
      <c r="BK152" s="127"/>
      <c r="BL152" s="127"/>
      <c r="BM152" s="127"/>
      <c r="BN152" s="127"/>
    </row>
    <row r="153" spans="1:66" s="142" customFormat="1" ht="15" x14ac:dyDescent="0.25">
      <c r="A153" s="191"/>
      <c r="B153" s="172"/>
      <c r="C153" s="314" t="s">
        <v>56</v>
      </c>
      <c r="D153" s="314"/>
      <c r="E153" s="314"/>
      <c r="F153" s="314"/>
      <c r="G153" s="314"/>
      <c r="H153" s="314"/>
      <c r="I153" s="314"/>
      <c r="J153" s="314"/>
      <c r="K153" s="314"/>
      <c r="L153" s="314"/>
      <c r="M153" s="314"/>
      <c r="N153" s="314"/>
      <c r="O153" s="314"/>
      <c r="P153" s="209">
        <v>101.77</v>
      </c>
      <c r="Q153" s="130"/>
      <c r="R153" s="130"/>
      <c r="S153"/>
      <c r="T153"/>
      <c r="U153"/>
      <c r="V153"/>
      <c r="W153"/>
      <c r="X153"/>
      <c r="Y153"/>
      <c r="Z153"/>
      <c r="AA153"/>
      <c r="AB153" s="127"/>
      <c r="AC153" s="127"/>
      <c r="AD153" s="127"/>
      <c r="AE153" s="127"/>
      <c r="AF153" s="127"/>
      <c r="AG153" s="127"/>
      <c r="AH153" s="127"/>
      <c r="AI153" s="127"/>
      <c r="AJ153" s="127"/>
      <c r="AK153" s="127"/>
      <c r="AL153" s="127"/>
      <c r="AM153" s="127"/>
      <c r="AN153" s="163"/>
      <c r="AO153" s="163"/>
      <c r="AP153" s="173"/>
      <c r="AQ153" s="127"/>
      <c r="AR153" s="127"/>
      <c r="AS153" s="127"/>
      <c r="AT153" s="163"/>
      <c r="AU153" s="127"/>
      <c r="AV153" s="127"/>
      <c r="AW153" s="163"/>
      <c r="AX153" s="163"/>
      <c r="AY153" s="173" t="s">
        <v>56</v>
      </c>
      <c r="AZ153" s="127"/>
      <c r="BA153" s="127"/>
      <c r="BB153" s="127"/>
      <c r="BC153" s="127"/>
      <c r="BD153" s="127"/>
      <c r="BE153" s="127"/>
      <c r="BF153" s="127"/>
      <c r="BG153" s="127"/>
      <c r="BH153" s="127"/>
      <c r="BI153" s="127"/>
      <c r="BJ153" s="127"/>
      <c r="BK153" s="127"/>
      <c r="BL153" s="127"/>
      <c r="BM153" s="127"/>
      <c r="BN153" s="127"/>
    </row>
    <row r="154" spans="1:66" s="142" customFormat="1" ht="15" x14ac:dyDescent="0.25">
      <c r="A154" s="191"/>
      <c r="B154" s="172"/>
      <c r="C154" s="314" t="s">
        <v>63</v>
      </c>
      <c r="D154" s="314"/>
      <c r="E154" s="314"/>
      <c r="F154" s="314"/>
      <c r="G154" s="314"/>
      <c r="H154" s="314"/>
      <c r="I154" s="314"/>
      <c r="J154" s="314"/>
      <c r="K154" s="314"/>
      <c r="L154" s="314"/>
      <c r="M154" s="314"/>
      <c r="N154" s="314"/>
      <c r="O154" s="314"/>
      <c r="P154" s="207">
        <v>4879.59</v>
      </c>
      <c r="Q154" s="130"/>
      <c r="R154" s="130"/>
      <c r="S154"/>
      <c r="T154"/>
      <c r="U154"/>
      <c r="V154"/>
      <c r="W154"/>
      <c r="X154"/>
      <c r="Y154"/>
      <c r="Z154"/>
      <c r="AA154"/>
      <c r="AB154" s="127"/>
      <c r="AC154" s="127"/>
      <c r="AD154" s="127"/>
      <c r="AE154" s="127"/>
      <c r="AF154" s="127"/>
      <c r="AG154" s="127"/>
      <c r="AH154" s="127"/>
      <c r="AI154" s="127"/>
      <c r="AJ154" s="127"/>
      <c r="AK154" s="127"/>
      <c r="AL154" s="127"/>
      <c r="AM154" s="127"/>
      <c r="AN154" s="163"/>
      <c r="AO154" s="163"/>
      <c r="AP154" s="173"/>
      <c r="AQ154" s="127"/>
      <c r="AR154" s="127"/>
      <c r="AS154" s="127"/>
      <c r="AT154" s="163"/>
      <c r="AU154" s="127"/>
      <c r="AV154" s="127"/>
      <c r="AW154" s="163"/>
      <c r="AX154" s="163"/>
      <c r="AY154" s="173" t="s">
        <v>63</v>
      </c>
      <c r="AZ154" s="127"/>
      <c r="BA154" s="127"/>
      <c r="BB154" s="127"/>
      <c r="BC154" s="127"/>
      <c r="BD154" s="127"/>
      <c r="BE154" s="127"/>
      <c r="BF154" s="127"/>
      <c r="BG154" s="127"/>
      <c r="BH154" s="127"/>
      <c r="BI154" s="127"/>
      <c r="BJ154" s="127"/>
      <c r="BK154" s="127"/>
      <c r="BL154" s="127"/>
      <c r="BM154" s="127"/>
      <c r="BN154" s="127"/>
    </row>
    <row r="155" spans="1:66" s="142" customFormat="1" ht="15" x14ac:dyDescent="0.25">
      <c r="A155" s="191"/>
      <c r="B155" s="172"/>
      <c r="C155" s="314" t="s">
        <v>123</v>
      </c>
      <c r="D155" s="314"/>
      <c r="E155" s="314"/>
      <c r="F155" s="314"/>
      <c r="G155" s="314"/>
      <c r="H155" s="314"/>
      <c r="I155" s="314"/>
      <c r="J155" s="314"/>
      <c r="K155" s="314"/>
      <c r="L155" s="314"/>
      <c r="M155" s="314"/>
      <c r="N155" s="314"/>
      <c r="O155" s="314"/>
      <c r="P155" s="207">
        <v>596134.94999999995</v>
      </c>
      <c r="Q155" s="130"/>
      <c r="R155" s="130"/>
      <c r="S155"/>
      <c r="T155"/>
      <c r="U155"/>
      <c r="V155"/>
      <c r="W155"/>
      <c r="X155"/>
      <c r="Y155"/>
      <c r="Z155"/>
      <c r="AA155"/>
      <c r="AB155" s="127"/>
      <c r="AC155" s="127"/>
      <c r="AD155" s="127"/>
      <c r="AE155" s="127"/>
      <c r="AF155" s="127"/>
      <c r="AG155" s="127"/>
      <c r="AH155" s="127"/>
      <c r="AI155" s="127"/>
      <c r="AJ155" s="127"/>
      <c r="AK155" s="127"/>
      <c r="AL155" s="127"/>
      <c r="AM155" s="127"/>
      <c r="AN155" s="163"/>
      <c r="AO155" s="163"/>
      <c r="AP155" s="173"/>
      <c r="AQ155" s="127"/>
      <c r="AR155" s="127"/>
      <c r="AS155" s="127"/>
      <c r="AT155" s="163"/>
      <c r="AU155" s="127"/>
      <c r="AV155" s="127"/>
      <c r="AW155" s="163"/>
      <c r="AX155" s="163"/>
      <c r="AY155" s="173" t="s">
        <v>123</v>
      </c>
      <c r="AZ155" s="127"/>
      <c r="BA155" s="127"/>
      <c r="BB155" s="127"/>
      <c r="BC155" s="127"/>
      <c r="BD155" s="127"/>
      <c r="BE155" s="127"/>
      <c r="BF155" s="127"/>
      <c r="BG155" s="127"/>
      <c r="BH155" s="127"/>
      <c r="BI155" s="127"/>
      <c r="BJ155" s="127"/>
      <c r="BK155" s="127"/>
      <c r="BL155" s="127"/>
      <c r="BM155" s="127"/>
      <c r="BN155" s="127"/>
    </row>
    <row r="156" spans="1:66" s="142" customFormat="1" ht="15" x14ac:dyDescent="0.25">
      <c r="A156" s="191"/>
      <c r="B156" s="172"/>
      <c r="C156" s="314" t="s">
        <v>53</v>
      </c>
      <c r="D156" s="314"/>
      <c r="E156" s="314"/>
      <c r="F156" s="314"/>
      <c r="G156" s="314"/>
      <c r="H156" s="314"/>
      <c r="I156" s="314"/>
      <c r="J156" s="314"/>
      <c r="K156" s="314"/>
      <c r="L156" s="314"/>
      <c r="M156" s="314"/>
      <c r="N156" s="314"/>
      <c r="O156" s="314"/>
      <c r="P156" s="208"/>
      <c r="Q156" s="130"/>
      <c r="R156" s="130"/>
      <c r="S156"/>
      <c r="T156"/>
      <c r="U156"/>
      <c r="V156"/>
      <c r="W156"/>
      <c r="X156"/>
      <c r="Y156"/>
      <c r="Z156"/>
      <c r="AA156"/>
      <c r="AB156" s="127"/>
      <c r="AC156" s="127"/>
      <c r="AD156" s="127"/>
      <c r="AE156" s="127"/>
      <c r="AF156" s="127"/>
      <c r="AG156" s="127"/>
      <c r="AH156" s="127"/>
      <c r="AI156" s="127"/>
      <c r="AJ156" s="127"/>
      <c r="AK156" s="127"/>
      <c r="AL156" s="127"/>
      <c r="AM156" s="127"/>
      <c r="AN156" s="163"/>
      <c r="AO156" s="163"/>
      <c r="AP156" s="173"/>
      <c r="AQ156" s="127"/>
      <c r="AR156" s="127"/>
      <c r="AS156" s="127"/>
      <c r="AT156" s="163"/>
      <c r="AU156" s="127"/>
      <c r="AV156" s="127"/>
      <c r="AW156" s="163"/>
      <c r="AX156" s="163"/>
      <c r="AY156" s="173" t="s">
        <v>53</v>
      </c>
      <c r="AZ156" s="127"/>
      <c r="BA156" s="127"/>
      <c r="BB156" s="127"/>
      <c r="BC156" s="127"/>
      <c r="BD156" s="127"/>
      <c r="BE156" s="127"/>
      <c r="BF156" s="127"/>
      <c r="BG156" s="127"/>
      <c r="BH156" s="127"/>
      <c r="BI156" s="127"/>
      <c r="BJ156" s="127"/>
      <c r="BK156" s="127"/>
      <c r="BL156" s="127"/>
      <c r="BM156" s="127"/>
      <c r="BN156" s="127"/>
    </row>
    <row r="157" spans="1:66" s="142" customFormat="1" ht="15" x14ac:dyDescent="0.25">
      <c r="A157" s="191"/>
      <c r="B157" s="172"/>
      <c r="C157" s="314" t="s">
        <v>122</v>
      </c>
      <c r="D157" s="314"/>
      <c r="E157" s="314"/>
      <c r="F157" s="314"/>
      <c r="G157" s="314"/>
      <c r="H157" s="314"/>
      <c r="I157" s="314"/>
      <c r="J157" s="314"/>
      <c r="K157" s="314"/>
      <c r="L157" s="314"/>
      <c r="M157" s="314"/>
      <c r="N157" s="314"/>
      <c r="O157" s="314"/>
      <c r="P157" s="207">
        <v>238882.78</v>
      </c>
      <c r="Q157" s="130"/>
      <c r="R157" s="130"/>
      <c r="S157"/>
      <c r="T157"/>
      <c r="U157"/>
      <c r="V157"/>
      <c r="W157"/>
      <c r="X157"/>
      <c r="Y157"/>
      <c r="Z157"/>
      <c r="AA157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  <c r="AM157" s="127"/>
      <c r="AN157" s="163"/>
      <c r="AO157" s="163"/>
      <c r="AP157" s="173"/>
      <c r="AQ157" s="127"/>
      <c r="AR157" s="127"/>
      <c r="AS157" s="127"/>
      <c r="AT157" s="163"/>
      <c r="AU157" s="127"/>
      <c r="AV157" s="127"/>
      <c r="AW157" s="163"/>
      <c r="AX157" s="163"/>
      <c r="AY157" s="173" t="s">
        <v>122</v>
      </c>
      <c r="AZ157" s="127"/>
      <c r="BA157" s="127"/>
      <c r="BB157" s="127"/>
      <c r="BC157" s="127"/>
      <c r="BD157" s="127"/>
      <c r="BE157" s="127"/>
      <c r="BF157" s="127"/>
      <c r="BG157" s="127"/>
      <c r="BH157" s="127"/>
      <c r="BI157" s="127"/>
      <c r="BJ157" s="127"/>
      <c r="BK157" s="127"/>
      <c r="BL157" s="127"/>
      <c r="BM157" s="127"/>
      <c r="BN157" s="127"/>
    </row>
    <row r="158" spans="1:66" s="142" customFormat="1" ht="15" x14ac:dyDescent="0.25">
      <c r="A158" s="191"/>
      <c r="B158" s="172"/>
      <c r="C158" s="314" t="s">
        <v>121</v>
      </c>
      <c r="D158" s="314"/>
      <c r="E158" s="314"/>
      <c r="F158" s="314"/>
      <c r="G158" s="314"/>
      <c r="H158" s="314"/>
      <c r="I158" s="314"/>
      <c r="J158" s="314"/>
      <c r="K158" s="314"/>
      <c r="L158" s="314"/>
      <c r="M158" s="314"/>
      <c r="N158" s="314"/>
      <c r="O158" s="314"/>
      <c r="P158" s="209">
        <v>163.25</v>
      </c>
      <c r="Q158" s="130"/>
      <c r="R158" s="130"/>
      <c r="S158"/>
      <c r="T158"/>
      <c r="U158"/>
      <c r="V158"/>
      <c r="W158"/>
      <c r="X158"/>
      <c r="Y158"/>
      <c r="Z158"/>
      <c r="AA158"/>
      <c r="AB158" s="127"/>
      <c r="AC158" s="127"/>
      <c r="AD158" s="127"/>
      <c r="AE158" s="127"/>
      <c r="AF158" s="127"/>
      <c r="AG158" s="127"/>
      <c r="AH158" s="127"/>
      <c r="AI158" s="127"/>
      <c r="AJ158" s="127"/>
      <c r="AK158" s="127"/>
      <c r="AL158" s="127"/>
      <c r="AM158" s="127"/>
      <c r="AN158" s="163"/>
      <c r="AO158" s="163"/>
      <c r="AP158" s="173"/>
      <c r="AQ158" s="127"/>
      <c r="AR158" s="127"/>
      <c r="AS158" s="127"/>
      <c r="AT158" s="163"/>
      <c r="AU158" s="127"/>
      <c r="AV158" s="127"/>
      <c r="AW158" s="163"/>
      <c r="AX158" s="163"/>
      <c r="AY158" s="173" t="s">
        <v>121</v>
      </c>
      <c r="AZ158" s="127"/>
      <c r="BA158" s="127"/>
      <c r="BB158" s="127"/>
      <c r="BC158" s="127"/>
      <c r="BD158" s="127"/>
      <c r="BE158" s="127"/>
      <c r="BF158" s="127"/>
      <c r="BG158" s="127"/>
      <c r="BH158" s="127"/>
      <c r="BI158" s="127"/>
      <c r="BJ158" s="127"/>
      <c r="BK158" s="127"/>
      <c r="BL158" s="127"/>
      <c r="BM158" s="127"/>
      <c r="BN158" s="127"/>
    </row>
    <row r="159" spans="1:66" s="142" customFormat="1" ht="15" x14ac:dyDescent="0.25">
      <c r="A159" s="191"/>
      <c r="B159" s="172"/>
      <c r="C159" s="314" t="s">
        <v>120</v>
      </c>
      <c r="D159" s="314"/>
      <c r="E159" s="314"/>
      <c r="F159" s="314"/>
      <c r="G159" s="314"/>
      <c r="H159" s="314"/>
      <c r="I159" s="314"/>
      <c r="J159" s="314"/>
      <c r="K159" s="314"/>
      <c r="L159" s="314"/>
      <c r="M159" s="314"/>
      <c r="N159" s="314"/>
      <c r="O159" s="314"/>
      <c r="P159" s="209">
        <v>101.77</v>
      </c>
      <c r="Q159" s="130"/>
      <c r="R159" s="130"/>
      <c r="S159"/>
      <c r="T159"/>
      <c r="U159"/>
      <c r="V159"/>
      <c r="W159"/>
      <c r="X159"/>
      <c r="Y159"/>
      <c r="Z159"/>
      <c r="AA159"/>
      <c r="AB159" s="127"/>
      <c r="AC159" s="127"/>
      <c r="AD159" s="127"/>
      <c r="AE159" s="127"/>
      <c r="AF159" s="127"/>
      <c r="AG159" s="127"/>
      <c r="AH159" s="127"/>
      <c r="AI159" s="127"/>
      <c r="AJ159" s="127"/>
      <c r="AK159" s="127"/>
      <c r="AL159" s="127"/>
      <c r="AM159" s="127"/>
      <c r="AN159" s="163"/>
      <c r="AO159" s="163"/>
      <c r="AP159" s="173"/>
      <c r="AQ159" s="127"/>
      <c r="AR159" s="127"/>
      <c r="AS159" s="127"/>
      <c r="AT159" s="163"/>
      <c r="AU159" s="127"/>
      <c r="AV159" s="127"/>
      <c r="AW159" s="163"/>
      <c r="AX159" s="163"/>
      <c r="AY159" s="173" t="s">
        <v>120</v>
      </c>
      <c r="AZ159" s="127"/>
      <c r="BA159" s="127"/>
      <c r="BB159" s="127"/>
      <c r="BC159" s="127"/>
      <c r="BD159" s="127"/>
      <c r="BE159" s="127"/>
      <c r="BF159" s="127"/>
      <c r="BG159" s="127"/>
      <c r="BH159" s="127"/>
      <c r="BI159" s="127"/>
      <c r="BJ159" s="127"/>
      <c r="BK159" s="127"/>
      <c r="BL159" s="127"/>
      <c r="BM159" s="127"/>
      <c r="BN159" s="127"/>
    </row>
    <row r="160" spans="1:66" s="142" customFormat="1" ht="15" x14ac:dyDescent="0.25">
      <c r="A160" s="191"/>
      <c r="B160" s="172"/>
      <c r="C160" s="314" t="s">
        <v>119</v>
      </c>
      <c r="D160" s="314"/>
      <c r="E160" s="314"/>
      <c r="F160" s="314"/>
      <c r="G160" s="314"/>
      <c r="H160" s="314"/>
      <c r="I160" s="314"/>
      <c r="J160" s="314"/>
      <c r="K160" s="314"/>
      <c r="L160" s="314"/>
      <c r="M160" s="314"/>
      <c r="N160" s="314"/>
      <c r="O160" s="314"/>
      <c r="P160" s="207">
        <v>4879.59</v>
      </c>
      <c r="Q160" s="130"/>
      <c r="R160" s="130"/>
      <c r="S160"/>
      <c r="T160"/>
      <c r="U160"/>
      <c r="V160"/>
      <c r="W160"/>
      <c r="X160"/>
      <c r="Y160"/>
      <c r="Z160"/>
      <c r="AA160"/>
      <c r="AB160" s="127"/>
      <c r="AC160" s="127"/>
      <c r="AD160" s="127"/>
      <c r="AE160" s="127"/>
      <c r="AF160" s="127"/>
      <c r="AG160" s="127"/>
      <c r="AH160" s="127"/>
      <c r="AI160" s="127"/>
      <c r="AJ160" s="127"/>
      <c r="AK160" s="127"/>
      <c r="AL160" s="127"/>
      <c r="AM160" s="127"/>
      <c r="AN160" s="163"/>
      <c r="AO160" s="163"/>
      <c r="AP160" s="173"/>
      <c r="AQ160" s="127"/>
      <c r="AR160" s="127"/>
      <c r="AS160" s="127"/>
      <c r="AT160" s="163"/>
      <c r="AU160" s="127"/>
      <c r="AV160" s="127"/>
      <c r="AW160" s="163"/>
      <c r="AX160" s="163"/>
      <c r="AY160" s="173" t="s">
        <v>119</v>
      </c>
      <c r="AZ160" s="127"/>
      <c r="BA160" s="127"/>
      <c r="BB160" s="127"/>
      <c r="BC160" s="127"/>
      <c r="BD160" s="127"/>
      <c r="BE160" s="127"/>
      <c r="BF160" s="127"/>
      <c r="BG160" s="127"/>
      <c r="BH160" s="127"/>
      <c r="BI160" s="127"/>
      <c r="BJ160" s="127"/>
      <c r="BK160" s="127"/>
      <c r="BL160" s="127"/>
      <c r="BM160" s="127"/>
      <c r="BN160" s="127"/>
    </row>
    <row r="161" spans="1:66" s="142" customFormat="1" ht="15" x14ac:dyDescent="0.25">
      <c r="A161" s="191"/>
      <c r="B161" s="172"/>
      <c r="C161" s="314" t="s">
        <v>118</v>
      </c>
      <c r="D161" s="314"/>
      <c r="E161" s="314"/>
      <c r="F161" s="314"/>
      <c r="G161" s="314"/>
      <c r="H161" s="314"/>
      <c r="I161" s="314"/>
      <c r="J161" s="314"/>
      <c r="K161" s="314"/>
      <c r="L161" s="314"/>
      <c r="M161" s="314"/>
      <c r="N161" s="314"/>
      <c r="O161" s="314"/>
      <c r="P161" s="207">
        <v>226372.99</v>
      </c>
      <c r="Q161" s="130"/>
      <c r="R161" s="130"/>
      <c r="S161"/>
      <c r="T161"/>
      <c r="U161"/>
      <c r="V161"/>
      <c r="W161"/>
      <c r="X161"/>
      <c r="Y161"/>
      <c r="Z161"/>
      <c r="AA161"/>
      <c r="AB161" s="127"/>
      <c r="AC161" s="127"/>
      <c r="AD161" s="127"/>
      <c r="AE161" s="127"/>
      <c r="AF161" s="127"/>
      <c r="AG161" s="127"/>
      <c r="AH161" s="127"/>
      <c r="AI161" s="127"/>
      <c r="AJ161" s="127"/>
      <c r="AK161" s="127"/>
      <c r="AL161" s="127"/>
      <c r="AM161" s="127"/>
      <c r="AN161" s="163"/>
      <c r="AO161" s="163"/>
      <c r="AP161" s="173"/>
      <c r="AQ161" s="127"/>
      <c r="AR161" s="127"/>
      <c r="AS161" s="127"/>
      <c r="AT161" s="163"/>
      <c r="AU161" s="127"/>
      <c r="AV161" s="127"/>
      <c r="AW161" s="163"/>
      <c r="AX161" s="163"/>
      <c r="AY161" s="173" t="s">
        <v>118</v>
      </c>
      <c r="AZ161" s="127"/>
      <c r="BA161" s="127"/>
      <c r="BB161" s="127"/>
      <c r="BC161" s="127"/>
      <c r="BD161" s="127"/>
      <c r="BE161" s="127"/>
      <c r="BF161" s="127"/>
      <c r="BG161" s="127"/>
      <c r="BH161" s="127"/>
      <c r="BI161" s="127"/>
      <c r="BJ161" s="127"/>
      <c r="BK161" s="127"/>
      <c r="BL161" s="127"/>
      <c r="BM161" s="127"/>
      <c r="BN161" s="127"/>
    </row>
    <row r="162" spans="1:66" s="142" customFormat="1" ht="15" x14ac:dyDescent="0.25">
      <c r="A162" s="191"/>
      <c r="B162" s="172"/>
      <c r="C162" s="314" t="s">
        <v>117</v>
      </c>
      <c r="D162" s="314"/>
      <c r="E162" s="314"/>
      <c r="F162" s="314"/>
      <c r="G162" s="314"/>
      <c r="H162" s="314"/>
      <c r="I162" s="314"/>
      <c r="J162" s="314"/>
      <c r="K162" s="314"/>
      <c r="L162" s="314"/>
      <c r="M162" s="314"/>
      <c r="N162" s="314"/>
      <c r="O162" s="314"/>
      <c r="P162" s="207">
        <v>125734.57</v>
      </c>
      <c r="Q162" s="130"/>
      <c r="R162" s="130"/>
      <c r="S162"/>
      <c r="T162"/>
      <c r="U162"/>
      <c r="V162"/>
      <c r="W162"/>
      <c r="X162"/>
      <c r="Y162"/>
      <c r="Z162"/>
      <c r="AA162"/>
      <c r="AB162" s="127"/>
      <c r="AC162" s="127"/>
      <c r="AD162" s="127"/>
      <c r="AE162" s="127"/>
      <c r="AF162" s="127"/>
      <c r="AG162" s="127"/>
      <c r="AH162" s="127"/>
      <c r="AI162" s="127"/>
      <c r="AJ162" s="127"/>
      <c r="AK162" s="127"/>
      <c r="AL162" s="127"/>
      <c r="AM162" s="127"/>
      <c r="AN162" s="163"/>
      <c r="AO162" s="163"/>
      <c r="AP162" s="173"/>
      <c r="AQ162" s="127"/>
      <c r="AR162" s="127"/>
      <c r="AS162" s="127"/>
      <c r="AT162" s="163"/>
      <c r="AU162" s="127"/>
      <c r="AV162" s="127"/>
      <c r="AW162" s="163"/>
      <c r="AX162" s="163"/>
      <c r="AY162" s="173" t="s">
        <v>117</v>
      </c>
      <c r="AZ162" s="127"/>
      <c r="BA162" s="127"/>
      <c r="BB162" s="127"/>
      <c r="BC162" s="127"/>
      <c r="BD162" s="127"/>
      <c r="BE162" s="127"/>
      <c r="BF162" s="127"/>
      <c r="BG162" s="127"/>
      <c r="BH162" s="127"/>
      <c r="BI162" s="127"/>
      <c r="BJ162" s="127"/>
      <c r="BK162" s="127"/>
      <c r="BL162" s="127"/>
      <c r="BM162" s="127"/>
      <c r="BN162" s="127"/>
    </row>
    <row r="163" spans="1:66" s="142" customFormat="1" ht="15" x14ac:dyDescent="0.25">
      <c r="A163" s="191"/>
      <c r="B163" s="172"/>
      <c r="C163" s="314" t="s">
        <v>169</v>
      </c>
      <c r="D163" s="314"/>
      <c r="E163" s="314"/>
      <c r="F163" s="314"/>
      <c r="G163" s="314"/>
      <c r="H163" s="314"/>
      <c r="I163" s="314"/>
      <c r="J163" s="314"/>
      <c r="K163" s="314"/>
      <c r="L163" s="314"/>
      <c r="M163" s="314"/>
      <c r="N163" s="314"/>
      <c r="O163" s="314"/>
      <c r="P163" s="207">
        <v>2574685.21</v>
      </c>
      <c r="Q163" s="130"/>
      <c r="R163" s="130"/>
      <c r="S163"/>
      <c r="T163"/>
      <c r="U163"/>
      <c r="V163"/>
      <c r="W163"/>
      <c r="X163"/>
      <c r="Y163"/>
      <c r="Z163"/>
      <c r="AA163"/>
      <c r="AB163" s="127"/>
      <c r="AC163" s="127"/>
      <c r="AD163" s="127"/>
      <c r="AE163" s="127"/>
      <c r="AF163" s="127"/>
      <c r="AG163" s="127"/>
      <c r="AH163" s="127"/>
      <c r="AI163" s="127"/>
      <c r="AJ163" s="127"/>
      <c r="AK163" s="127"/>
      <c r="AL163" s="127"/>
      <c r="AM163" s="127"/>
      <c r="AN163" s="163"/>
      <c r="AO163" s="163"/>
      <c r="AP163" s="173"/>
      <c r="AQ163" s="127"/>
      <c r="AR163" s="127"/>
      <c r="AS163" s="127"/>
      <c r="AT163" s="163"/>
      <c r="AU163" s="127"/>
      <c r="AV163" s="127"/>
      <c r="AW163" s="163"/>
      <c r="AX163" s="163"/>
      <c r="AY163" s="173" t="s">
        <v>169</v>
      </c>
      <c r="AZ163" s="127"/>
      <c r="BA163" s="127"/>
      <c r="BB163" s="127"/>
      <c r="BC163" s="127"/>
      <c r="BD163" s="127"/>
      <c r="BE163" s="127"/>
      <c r="BF163" s="127"/>
      <c r="BG163" s="127"/>
      <c r="BH163" s="127"/>
      <c r="BI163" s="127"/>
      <c r="BJ163" s="127"/>
      <c r="BK163" s="127"/>
      <c r="BL163" s="127"/>
      <c r="BM163" s="127"/>
      <c r="BN163" s="127"/>
    </row>
    <row r="164" spans="1:66" s="142" customFormat="1" ht="15" x14ac:dyDescent="0.25">
      <c r="A164" s="191"/>
      <c r="B164" s="172"/>
      <c r="C164" s="314" t="s">
        <v>125</v>
      </c>
      <c r="D164" s="314"/>
      <c r="E164" s="314"/>
      <c r="F164" s="314"/>
      <c r="G164" s="314"/>
      <c r="H164" s="314"/>
      <c r="I164" s="314"/>
      <c r="J164" s="314"/>
      <c r="K164" s="314"/>
      <c r="L164" s="314"/>
      <c r="M164" s="314"/>
      <c r="N164" s="314"/>
      <c r="O164" s="314"/>
      <c r="P164" s="207">
        <v>238984.55</v>
      </c>
      <c r="Q164" s="130"/>
      <c r="R164" s="130"/>
      <c r="S164"/>
      <c r="T164"/>
      <c r="U164"/>
      <c r="V164"/>
      <c r="W164"/>
      <c r="X164"/>
      <c r="Y164"/>
      <c r="Z164"/>
      <c r="AA164"/>
      <c r="AB164" s="127"/>
      <c r="AC164" s="127"/>
      <c r="AD164" s="127"/>
      <c r="AE164" s="127"/>
      <c r="AF164" s="127"/>
      <c r="AG164" s="127"/>
      <c r="AH164" s="127"/>
      <c r="AI164" s="127"/>
      <c r="AJ164" s="127"/>
      <c r="AK164" s="127"/>
      <c r="AL164" s="127"/>
      <c r="AM164" s="127"/>
      <c r="AN164" s="163"/>
      <c r="AO164" s="163"/>
      <c r="AP164" s="173"/>
      <c r="AQ164" s="127"/>
      <c r="AR164" s="127"/>
      <c r="AS164" s="127"/>
      <c r="AT164" s="163"/>
      <c r="AU164" s="127"/>
      <c r="AV164" s="127"/>
      <c r="AW164" s="163"/>
      <c r="AX164" s="163"/>
      <c r="AY164" s="173" t="s">
        <v>125</v>
      </c>
      <c r="AZ164" s="127"/>
      <c r="BA164" s="127"/>
      <c r="BB164" s="127"/>
      <c r="BC164" s="127"/>
      <c r="BD164" s="127"/>
      <c r="BE164" s="127"/>
      <c r="BF164" s="127"/>
      <c r="BG164" s="127"/>
      <c r="BH164" s="127"/>
      <c r="BI164" s="127"/>
      <c r="BJ164" s="127"/>
      <c r="BK164" s="127"/>
      <c r="BL164" s="127"/>
      <c r="BM164" s="127"/>
      <c r="BN164" s="127"/>
    </row>
    <row r="165" spans="1:66" s="142" customFormat="1" ht="15" x14ac:dyDescent="0.25">
      <c r="A165" s="191"/>
      <c r="B165" s="172"/>
      <c r="C165" s="314" t="s">
        <v>126</v>
      </c>
      <c r="D165" s="314"/>
      <c r="E165" s="314"/>
      <c r="F165" s="314"/>
      <c r="G165" s="314"/>
      <c r="H165" s="314"/>
      <c r="I165" s="314"/>
      <c r="J165" s="314"/>
      <c r="K165" s="314"/>
      <c r="L165" s="314"/>
      <c r="M165" s="314"/>
      <c r="N165" s="314"/>
      <c r="O165" s="314"/>
      <c r="P165" s="207">
        <v>226372.99</v>
      </c>
      <c r="Q165" s="130"/>
      <c r="R165" s="130"/>
      <c r="S165"/>
      <c r="T165"/>
      <c r="U165"/>
      <c r="V165"/>
      <c r="W165"/>
      <c r="X165"/>
      <c r="Y165"/>
      <c r="Z165"/>
      <c r="AA165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  <c r="AN165" s="163"/>
      <c r="AO165" s="163"/>
      <c r="AP165" s="173"/>
      <c r="AQ165" s="127"/>
      <c r="AR165" s="127"/>
      <c r="AS165" s="127"/>
      <c r="AT165" s="163"/>
      <c r="AU165" s="127"/>
      <c r="AV165" s="127"/>
      <c r="AW165" s="163"/>
      <c r="AX165" s="163"/>
      <c r="AY165" s="173" t="s">
        <v>126</v>
      </c>
      <c r="AZ165" s="127"/>
      <c r="BA165" s="127"/>
      <c r="BB165" s="127"/>
      <c r="BC165" s="127"/>
      <c r="BD165" s="127"/>
      <c r="BE165" s="127"/>
      <c r="BF165" s="127"/>
      <c r="BG165" s="127"/>
      <c r="BH165" s="127"/>
      <c r="BI165" s="127"/>
      <c r="BJ165" s="127"/>
      <c r="BK165" s="127"/>
      <c r="BL165" s="127"/>
      <c r="BM165" s="127"/>
      <c r="BN165" s="127"/>
    </row>
    <row r="166" spans="1:66" s="142" customFormat="1" ht="15" x14ac:dyDescent="0.25">
      <c r="A166" s="191"/>
      <c r="B166" s="172"/>
      <c r="C166" s="314" t="s">
        <v>127</v>
      </c>
      <c r="D166" s="314"/>
      <c r="E166" s="314"/>
      <c r="F166" s="314"/>
      <c r="G166" s="314"/>
      <c r="H166" s="314"/>
      <c r="I166" s="314"/>
      <c r="J166" s="314"/>
      <c r="K166" s="314"/>
      <c r="L166" s="314"/>
      <c r="M166" s="314"/>
      <c r="N166" s="314"/>
      <c r="O166" s="314"/>
      <c r="P166" s="207">
        <v>125734.57</v>
      </c>
      <c r="Q166" s="130"/>
      <c r="R166" s="130"/>
      <c r="S166"/>
      <c r="T166"/>
      <c r="U166"/>
      <c r="V166"/>
      <c r="W166"/>
      <c r="X166"/>
      <c r="Y166"/>
      <c r="Z166"/>
      <c r="AA166"/>
      <c r="AB166" s="127"/>
      <c r="AC166" s="127"/>
      <c r="AD166" s="127"/>
      <c r="AE166" s="127"/>
      <c r="AF166" s="127"/>
      <c r="AG166" s="127"/>
      <c r="AH166" s="127"/>
      <c r="AI166" s="127"/>
      <c r="AJ166" s="127"/>
      <c r="AK166" s="127"/>
      <c r="AL166" s="127"/>
      <c r="AM166" s="127"/>
      <c r="AN166" s="163"/>
      <c r="AO166" s="163"/>
      <c r="AP166" s="173"/>
      <c r="AQ166" s="127"/>
      <c r="AR166" s="127"/>
      <c r="AS166" s="127"/>
      <c r="AT166" s="163"/>
      <c r="AU166" s="127"/>
      <c r="AV166" s="127"/>
      <c r="AW166" s="163"/>
      <c r="AX166" s="163"/>
      <c r="AY166" s="173" t="s">
        <v>127</v>
      </c>
      <c r="AZ166" s="127"/>
      <c r="BA166" s="127"/>
      <c r="BB166" s="127"/>
      <c r="BC166" s="127"/>
      <c r="BD166" s="127"/>
      <c r="BE166" s="127"/>
      <c r="BF166" s="127"/>
      <c r="BG166" s="127"/>
      <c r="BH166" s="127"/>
      <c r="BI166" s="127"/>
      <c r="BJ166" s="127"/>
      <c r="BK166" s="127"/>
      <c r="BL166" s="127"/>
      <c r="BM166" s="127"/>
      <c r="BN166" s="127"/>
    </row>
    <row r="167" spans="1:66" s="142" customFormat="1" ht="15" x14ac:dyDescent="0.25">
      <c r="A167" s="191"/>
      <c r="B167" s="205"/>
      <c r="C167" s="315" t="s">
        <v>349</v>
      </c>
      <c r="D167" s="315"/>
      <c r="E167" s="315"/>
      <c r="F167" s="315"/>
      <c r="G167" s="315"/>
      <c r="H167" s="315"/>
      <c r="I167" s="315"/>
      <c r="J167" s="315"/>
      <c r="K167" s="315"/>
      <c r="L167" s="315"/>
      <c r="M167" s="315"/>
      <c r="N167" s="315"/>
      <c r="O167" s="315"/>
      <c r="P167" s="210">
        <v>3170820.16</v>
      </c>
      <c r="Q167" s="130"/>
      <c r="R167" s="130"/>
      <c r="S167"/>
      <c r="T167"/>
      <c r="U167"/>
      <c r="V167"/>
      <c r="W167"/>
      <c r="X167"/>
      <c r="Y167"/>
      <c r="Z167"/>
      <c r="AA167"/>
      <c r="AB167" s="127"/>
      <c r="AC167" s="127"/>
      <c r="AD167" s="127"/>
      <c r="AE167" s="127"/>
      <c r="AF167" s="127"/>
      <c r="AG167" s="127"/>
      <c r="AH167" s="127"/>
      <c r="AI167" s="127"/>
      <c r="AJ167" s="127"/>
      <c r="AK167" s="127"/>
      <c r="AL167" s="127"/>
      <c r="AM167" s="127"/>
      <c r="AN167" s="163"/>
      <c r="AO167" s="163"/>
      <c r="AP167" s="173"/>
      <c r="AQ167" s="127"/>
      <c r="AR167" s="127"/>
      <c r="AS167" s="127"/>
      <c r="AT167" s="163"/>
      <c r="AU167" s="127"/>
      <c r="AV167" s="127"/>
      <c r="AW167" s="163"/>
      <c r="AX167" s="163"/>
      <c r="AY167" s="173"/>
      <c r="AZ167" s="163" t="s">
        <v>349</v>
      </c>
      <c r="BA167" s="127"/>
      <c r="BB167" s="127"/>
      <c r="BC167" s="127"/>
      <c r="BD167" s="127"/>
      <c r="BE167" s="127"/>
      <c r="BF167" s="127"/>
      <c r="BG167" s="127"/>
      <c r="BH167" s="127"/>
      <c r="BI167" s="127"/>
      <c r="BJ167" s="127"/>
      <c r="BK167" s="127"/>
      <c r="BL167" s="127"/>
      <c r="BM167" s="127"/>
      <c r="BN167" s="127"/>
    </row>
    <row r="168" spans="1:66" s="142" customFormat="1" ht="15" x14ac:dyDescent="0.25">
      <c r="A168" s="191"/>
      <c r="B168" s="205"/>
      <c r="C168" s="315" t="s">
        <v>57</v>
      </c>
      <c r="D168" s="315"/>
      <c r="E168" s="315"/>
      <c r="F168" s="315"/>
      <c r="G168" s="315"/>
      <c r="H168" s="315"/>
      <c r="I168" s="315"/>
      <c r="J168" s="315"/>
      <c r="K168" s="315"/>
      <c r="L168" s="315"/>
      <c r="M168" s="315"/>
      <c r="N168" s="315"/>
      <c r="O168" s="315"/>
      <c r="P168" s="211"/>
      <c r="Q168" s="130"/>
      <c r="R168" s="130"/>
      <c r="S168"/>
      <c r="T168"/>
      <c r="U168"/>
      <c r="V168"/>
      <c r="W168"/>
      <c r="X168"/>
      <c r="Y168"/>
      <c r="Z168"/>
      <c r="AA168"/>
      <c r="AB168" s="127"/>
      <c r="AC168" s="127"/>
      <c r="AD168" s="127"/>
      <c r="AE168" s="127"/>
      <c r="AF168" s="127"/>
      <c r="AG168" s="127"/>
      <c r="AH168" s="127"/>
      <c r="AI168" s="127"/>
      <c r="AJ168" s="127"/>
      <c r="AK168" s="127"/>
      <c r="AL168" s="127"/>
      <c r="AM168" s="127"/>
      <c r="AN168" s="163"/>
      <c r="AO168" s="163"/>
      <c r="AP168" s="173"/>
      <c r="AQ168" s="127"/>
      <c r="AR168" s="127"/>
      <c r="AS168" s="127"/>
      <c r="AT168" s="163"/>
      <c r="AU168" s="127"/>
      <c r="AV168" s="127"/>
      <c r="AW168" s="163"/>
      <c r="AX168" s="163"/>
      <c r="AY168" s="173"/>
      <c r="AZ168" s="163"/>
      <c r="BA168" s="163" t="s">
        <v>57</v>
      </c>
      <c r="BB168" s="127"/>
      <c r="BC168" s="127"/>
      <c r="BD168" s="127"/>
      <c r="BE168" s="127"/>
      <c r="BF168" s="127"/>
      <c r="BG168" s="127"/>
      <c r="BH168" s="127"/>
      <c r="BI168" s="127"/>
      <c r="BJ168" s="127"/>
      <c r="BK168" s="127"/>
      <c r="BL168" s="127"/>
      <c r="BM168" s="127"/>
      <c r="BN168" s="127"/>
    </row>
    <row r="169" spans="1:66" s="142" customFormat="1" ht="15" x14ac:dyDescent="0.25">
      <c r="A169" s="191"/>
      <c r="B169" s="205"/>
      <c r="C169" s="316" t="s">
        <v>58</v>
      </c>
      <c r="D169" s="316"/>
      <c r="E169" s="316"/>
      <c r="F169" s="316"/>
      <c r="G169" s="316"/>
      <c r="H169" s="316"/>
      <c r="I169" s="316"/>
      <c r="J169" s="316"/>
      <c r="K169" s="212">
        <v>617.5</v>
      </c>
      <c r="L169" s="316"/>
      <c r="M169" s="316"/>
      <c r="N169" s="316"/>
      <c r="O169" s="316"/>
      <c r="P169" s="208"/>
      <c r="Q169" s="130"/>
      <c r="R169" s="130"/>
      <c r="S169"/>
      <c r="T169"/>
      <c r="U169"/>
      <c r="V169"/>
      <c r="W169"/>
      <c r="X169"/>
      <c r="Y169"/>
      <c r="Z169"/>
      <c r="AA169"/>
      <c r="AB169" s="127"/>
      <c r="AC169" s="127"/>
      <c r="AD169" s="127"/>
      <c r="AE169" s="127"/>
      <c r="AF169" s="127"/>
      <c r="AG169" s="127"/>
      <c r="AH169" s="127"/>
      <c r="AI169" s="127"/>
      <c r="AJ169" s="127"/>
      <c r="AK169" s="127"/>
      <c r="AL169" s="127"/>
      <c r="AM169" s="127"/>
      <c r="AN169" s="163"/>
      <c r="AO169" s="163"/>
      <c r="AP169" s="173"/>
      <c r="AQ169" s="127"/>
      <c r="AR169" s="127"/>
      <c r="AS169" s="127"/>
      <c r="AT169" s="163"/>
      <c r="AU169" s="127"/>
      <c r="AV169" s="127"/>
      <c r="AW169" s="163"/>
      <c r="AX169" s="163"/>
      <c r="AY169" s="173"/>
      <c r="AZ169" s="163"/>
      <c r="BA169" s="163"/>
      <c r="BB169" s="173" t="s">
        <v>58</v>
      </c>
      <c r="BC169" s="127"/>
      <c r="BD169" s="127"/>
      <c r="BE169" s="127"/>
      <c r="BF169" s="127"/>
      <c r="BG169" s="127"/>
      <c r="BH169" s="127"/>
      <c r="BI169" s="127"/>
      <c r="BJ169" s="127"/>
      <c r="BK169" s="127"/>
      <c r="BL169" s="127"/>
      <c r="BM169" s="127"/>
      <c r="BN169" s="127"/>
    </row>
    <row r="170" spans="1:66" s="142" customFormat="1" ht="15" x14ac:dyDescent="0.25">
      <c r="A170" s="191"/>
      <c r="B170" s="205"/>
      <c r="C170" s="316" t="s">
        <v>59</v>
      </c>
      <c r="D170" s="316"/>
      <c r="E170" s="316"/>
      <c r="F170" s="316"/>
      <c r="G170" s="316"/>
      <c r="H170" s="316"/>
      <c r="I170" s="316"/>
      <c r="J170" s="316"/>
      <c r="K170" s="213">
        <v>0.28000000000000003</v>
      </c>
      <c r="L170" s="316"/>
      <c r="M170" s="316"/>
      <c r="N170" s="316"/>
      <c r="O170" s="316"/>
      <c r="P170" s="208"/>
      <c r="Q170" s="130"/>
      <c r="R170" s="130"/>
      <c r="S170"/>
      <c r="T170"/>
      <c r="U170"/>
      <c r="V170"/>
      <c r="W170"/>
      <c r="X170"/>
      <c r="Y170"/>
      <c r="Z170"/>
      <c r="AA170"/>
      <c r="AB170" s="127"/>
      <c r="AC170" s="127"/>
      <c r="AD170" s="127"/>
      <c r="AE170" s="127"/>
      <c r="AF170" s="127"/>
      <c r="AG170" s="127"/>
      <c r="AH170" s="127"/>
      <c r="AI170" s="127"/>
      <c r="AJ170" s="127"/>
      <c r="AK170" s="127"/>
      <c r="AL170" s="127"/>
      <c r="AM170" s="127"/>
      <c r="AN170" s="163"/>
      <c r="AO170" s="163"/>
      <c r="AP170" s="173"/>
      <c r="AQ170" s="127"/>
      <c r="AR170" s="127"/>
      <c r="AS170" s="127"/>
      <c r="AT170" s="163"/>
      <c r="AU170" s="127"/>
      <c r="AV170" s="127"/>
      <c r="AW170" s="163"/>
      <c r="AX170" s="163"/>
      <c r="AY170" s="173"/>
      <c r="AZ170" s="163"/>
      <c r="BA170" s="163"/>
      <c r="BB170" s="173" t="s">
        <v>59</v>
      </c>
      <c r="BC170" s="127"/>
      <c r="BD170" s="127"/>
      <c r="BE170" s="127"/>
      <c r="BF170" s="127"/>
      <c r="BG170" s="127"/>
      <c r="BH170" s="127"/>
      <c r="BI170" s="127"/>
      <c r="BJ170" s="127"/>
      <c r="BK170" s="127"/>
      <c r="BL170" s="127"/>
      <c r="BM170" s="127"/>
      <c r="BN170" s="127"/>
    </row>
    <row r="171" spans="1:66" s="142" customFormat="1" ht="15" x14ac:dyDescent="0.25">
      <c r="A171" s="307" t="s">
        <v>350</v>
      </c>
      <c r="B171" s="308"/>
      <c r="C171" s="308"/>
      <c r="D171" s="308"/>
      <c r="E171" s="308"/>
      <c r="F171" s="308"/>
      <c r="G171" s="308"/>
      <c r="H171" s="308"/>
      <c r="I171" s="308"/>
      <c r="J171" s="308"/>
      <c r="K171" s="308"/>
      <c r="L171" s="308"/>
      <c r="M171" s="308"/>
      <c r="N171" s="308"/>
      <c r="O171" s="308"/>
      <c r="P171" s="309"/>
      <c r="Q171"/>
      <c r="R171"/>
      <c r="S171"/>
      <c r="T171"/>
      <c r="U171"/>
      <c r="V171"/>
      <c r="W171"/>
      <c r="X171"/>
      <c r="Y171"/>
      <c r="Z171"/>
      <c r="AA171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63" t="s">
        <v>350</v>
      </c>
      <c r="AO171" s="163"/>
      <c r="AP171" s="173"/>
      <c r="AQ171" s="127"/>
      <c r="AR171" s="127"/>
      <c r="AS171" s="127"/>
      <c r="AT171" s="163"/>
      <c r="AU171" s="127"/>
      <c r="AV171" s="127"/>
      <c r="AW171" s="163"/>
      <c r="AX171" s="163"/>
      <c r="AY171" s="173"/>
      <c r="AZ171" s="163"/>
      <c r="BA171" s="163"/>
      <c r="BB171" s="173"/>
      <c r="BC171" s="127"/>
      <c r="BD171" s="127"/>
      <c r="BE171" s="127"/>
      <c r="BF171" s="127"/>
      <c r="BG171" s="127"/>
      <c r="BH171" s="127"/>
      <c r="BI171" s="127"/>
      <c r="BJ171" s="127"/>
      <c r="BK171" s="127"/>
      <c r="BL171" s="127"/>
      <c r="BM171" s="127"/>
      <c r="BN171" s="127"/>
    </row>
    <row r="172" spans="1:66" s="142" customFormat="1" ht="15" x14ac:dyDescent="0.25">
      <c r="A172" s="307" t="s">
        <v>351</v>
      </c>
      <c r="B172" s="308"/>
      <c r="C172" s="308"/>
      <c r="D172" s="308"/>
      <c r="E172" s="308"/>
      <c r="F172" s="308"/>
      <c r="G172" s="308"/>
      <c r="H172" s="308"/>
      <c r="I172" s="308"/>
      <c r="J172" s="308"/>
      <c r="K172" s="308"/>
      <c r="L172" s="308"/>
      <c r="M172" s="308"/>
      <c r="N172" s="308"/>
      <c r="O172" s="308"/>
      <c r="P172" s="309"/>
      <c r="Q172"/>
      <c r="R172"/>
      <c r="S172"/>
      <c r="T172"/>
      <c r="U172"/>
      <c r="V172"/>
      <c r="W172"/>
      <c r="X172"/>
      <c r="Y172"/>
      <c r="Z172"/>
      <c r="AA172"/>
      <c r="AB172" s="127"/>
      <c r="AC172" s="127"/>
      <c r="AD172" s="127"/>
      <c r="AE172" s="127"/>
      <c r="AF172" s="127"/>
      <c r="AG172" s="127"/>
      <c r="AH172" s="127"/>
      <c r="AI172" s="127"/>
      <c r="AJ172" s="127"/>
      <c r="AK172" s="127"/>
      <c r="AL172" s="127"/>
      <c r="AM172" s="127"/>
      <c r="AN172" s="163"/>
      <c r="AO172" s="163"/>
      <c r="AP172" s="173"/>
      <c r="AQ172" s="127"/>
      <c r="AR172" s="127"/>
      <c r="AS172" s="127"/>
      <c r="AT172" s="163"/>
      <c r="AU172" s="127"/>
      <c r="AV172" s="127"/>
      <c r="AW172" s="163"/>
      <c r="AX172" s="163"/>
      <c r="AY172" s="173"/>
      <c r="AZ172" s="163"/>
      <c r="BA172" s="163"/>
      <c r="BB172" s="173"/>
      <c r="BC172" s="163" t="s">
        <v>351</v>
      </c>
      <c r="BD172" s="127"/>
      <c r="BE172" s="127"/>
      <c r="BF172" s="127"/>
      <c r="BG172" s="127"/>
      <c r="BH172" s="127"/>
      <c r="BI172" s="127"/>
      <c r="BJ172" s="127"/>
      <c r="BK172" s="127"/>
      <c r="BL172" s="127"/>
      <c r="BM172" s="127"/>
      <c r="BN172" s="127"/>
    </row>
    <row r="173" spans="1:66" s="142" customFormat="1" ht="23.25" x14ac:dyDescent="0.25">
      <c r="A173" s="164" t="s">
        <v>151</v>
      </c>
      <c r="B173" s="224" t="s">
        <v>307</v>
      </c>
      <c r="C173" s="310" t="s">
        <v>308</v>
      </c>
      <c r="D173" s="310"/>
      <c r="E173" s="310"/>
      <c r="F173" s="310"/>
      <c r="G173" s="310"/>
      <c r="H173" s="166" t="s">
        <v>115</v>
      </c>
      <c r="I173" s="167">
        <v>24</v>
      </c>
      <c r="J173" s="168">
        <v>1</v>
      </c>
      <c r="K173" s="168">
        <v>24</v>
      </c>
      <c r="L173" s="169"/>
      <c r="M173" s="167"/>
      <c r="N173" s="169"/>
      <c r="O173" s="167"/>
      <c r="P173" s="170"/>
      <c r="Q173"/>
      <c r="R173"/>
      <c r="S173"/>
      <c r="T173"/>
      <c r="U173"/>
      <c r="V173"/>
      <c r="W173"/>
      <c r="X173"/>
      <c r="Y173"/>
      <c r="Z173"/>
      <c r="AA173"/>
      <c r="AB173" s="127"/>
      <c r="AC173" s="127"/>
      <c r="AD173" s="127"/>
      <c r="AE173" s="127"/>
      <c r="AF173" s="127"/>
      <c r="AG173" s="127"/>
      <c r="AH173" s="127"/>
      <c r="AI173" s="127"/>
      <c r="AJ173" s="127"/>
      <c r="AK173" s="127"/>
      <c r="AL173" s="127"/>
      <c r="AM173" s="127"/>
      <c r="AN173" s="163"/>
      <c r="AO173" s="163" t="s">
        <v>308</v>
      </c>
      <c r="AP173" s="173"/>
      <c r="AQ173" s="127"/>
      <c r="AR173" s="127"/>
      <c r="AS173" s="127"/>
      <c r="AT173" s="163"/>
      <c r="AU173" s="127"/>
      <c r="AV173" s="127"/>
      <c r="AW173" s="163"/>
      <c r="AX173" s="163"/>
      <c r="AY173" s="173"/>
      <c r="AZ173" s="163"/>
      <c r="BA173" s="163"/>
      <c r="BB173" s="173"/>
      <c r="BC173" s="163"/>
      <c r="BD173" s="127"/>
      <c r="BE173" s="127"/>
      <c r="BF173" s="127"/>
      <c r="BG173" s="127"/>
      <c r="BH173" s="127"/>
      <c r="BI173" s="127"/>
      <c r="BJ173" s="127"/>
      <c r="BK173" s="127"/>
      <c r="BL173" s="127"/>
      <c r="BM173" s="127"/>
      <c r="BN173" s="127"/>
    </row>
    <row r="174" spans="1:66" s="142" customFormat="1" ht="22.5" x14ac:dyDescent="0.25">
      <c r="A174" s="171"/>
      <c r="B174" s="172" t="s">
        <v>139</v>
      </c>
      <c r="C174" s="311" t="s">
        <v>140</v>
      </c>
      <c r="D174" s="311"/>
      <c r="E174" s="311"/>
      <c r="F174" s="311"/>
      <c r="G174" s="311"/>
      <c r="H174" s="311"/>
      <c r="I174" s="311"/>
      <c r="J174" s="311"/>
      <c r="K174" s="311"/>
      <c r="L174" s="311"/>
      <c r="M174" s="311"/>
      <c r="N174" s="311"/>
      <c r="O174" s="311"/>
      <c r="P174" s="312"/>
      <c r="Q174"/>
      <c r="R174"/>
      <c r="S174"/>
      <c r="T174"/>
      <c r="U174"/>
      <c r="V174"/>
      <c r="W174"/>
      <c r="X174"/>
      <c r="Y174"/>
      <c r="Z174"/>
      <c r="AA174"/>
      <c r="AB174" s="127"/>
      <c r="AC174" s="127"/>
      <c r="AD174" s="127"/>
      <c r="AE174" s="127"/>
      <c r="AF174" s="127"/>
      <c r="AG174" s="127"/>
      <c r="AH174" s="127"/>
      <c r="AI174" s="127"/>
      <c r="AJ174" s="127"/>
      <c r="AK174" s="127"/>
      <c r="AL174" s="127"/>
      <c r="AM174" s="127"/>
      <c r="AN174" s="163"/>
      <c r="AO174" s="163"/>
      <c r="AP174" s="173" t="s">
        <v>140</v>
      </c>
      <c r="AQ174" s="127"/>
      <c r="AR174" s="127"/>
      <c r="AS174" s="127"/>
      <c r="AT174" s="163"/>
      <c r="AU174" s="127"/>
      <c r="AV174" s="127"/>
      <c r="AW174" s="163"/>
      <c r="AX174" s="163"/>
      <c r="AY174" s="173"/>
      <c r="AZ174" s="163"/>
      <c r="BA174" s="163"/>
      <c r="BB174" s="173"/>
      <c r="BC174" s="163"/>
      <c r="BD174" s="127"/>
      <c r="BE174" s="127"/>
      <c r="BF174" s="127"/>
      <c r="BG174" s="127"/>
      <c r="BH174" s="127"/>
      <c r="BI174" s="127"/>
      <c r="BJ174" s="127"/>
      <c r="BK174" s="127"/>
      <c r="BL174" s="127"/>
      <c r="BM174" s="127"/>
      <c r="BN174" s="127"/>
    </row>
    <row r="175" spans="1:66" s="142" customFormat="1" ht="15" x14ac:dyDescent="0.25">
      <c r="A175" s="174"/>
      <c r="B175" s="175" t="s">
        <v>44</v>
      </c>
      <c r="C175" s="282" t="s">
        <v>141</v>
      </c>
      <c r="D175" s="282"/>
      <c r="E175" s="282"/>
      <c r="F175" s="282"/>
      <c r="G175" s="282"/>
      <c r="H175" s="176" t="s">
        <v>135</v>
      </c>
      <c r="I175" s="177"/>
      <c r="J175" s="177"/>
      <c r="K175" s="194">
        <v>120</v>
      </c>
      <c r="L175" s="179"/>
      <c r="M175" s="177"/>
      <c r="N175" s="179"/>
      <c r="O175" s="177"/>
      <c r="P175" s="180">
        <v>41172</v>
      </c>
      <c r="Q175"/>
      <c r="R175"/>
      <c r="S175"/>
      <c r="T175"/>
      <c r="U175"/>
      <c r="V175"/>
      <c r="W175"/>
      <c r="X175"/>
      <c r="Y175"/>
      <c r="Z175"/>
      <c r="AA175"/>
      <c r="AB175" s="127"/>
      <c r="AC175" s="127"/>
      <c r="AD175" s="127"/>
      <c r="AE175" s="127"/>
      <c r="AF175" s="127"/>
      <c r="AG175" s="127"/>
      <c r="AH175" s="127"/>
      <c r="AI175" s="127"/>
      <c r="AJ175" s="127"/>
      <c r="AK175" s="127"/>
      <c r="AL175" s="127"/>
      <c r="AM175" s="127"/>
      <c r="AN175" s="163"/>
      <c r="AO175" s="163"/>
      <c r="AP175" s="173"/>
      <c r="AQ175" s="127" t="s">
        <v>141</v>
      </c>
      <c r="AR175" s="127"/>
      <c r="AS175" s="127"/>
      <c r="AT175" s="163"/>
      <c r="AU175" s="127"/>
      <c r="AV175" s="127"/>
      <c r="AW175" s="163"/>
      <c r="AX175" s="163"/>
      <c r="AY175" s="173"/>
      <c r="AZ175" s="163"/>
      <c r="BA175" s="163"/>
      <c r="BB175" s="173"/>
      <c r="BC175" s="163"/>
      <c r="BD175" s="127"/>
      <c r="BE175" s="127"/>
      <c r="BF175" s="127"/>
      <c r="BG175" s="127"/>
      <c r="BH175" s="127"/>
      <c r="BI175" s="127"/>
      <c r="BJ175" s="127"/>
      <c r="BK175" s="127"/>
      <c r="BL175" s="127"/>
      <c r="BM175" s="127"/>
      <c r="BN175" s="127"/>
    </row>
    <row r="176" spans="1:66" s="142" customFormat="1" ht="15" x14ac:dyDescent="0.25">
      <c r="A176" s="181"/>
      <c r="B176" s="175" t="s">
        <v>170</v>
      </c>
      <c r="C176" s="282" t="s">
        <v>171</v>
      </c>
      <c r="D176" s="282"/>
      <c r="E176" s="282"/>
      <c r="F176" s="282"/>
      <c r="G176" s="282"/>
      <c r="H176" s="176" t="s">
        <v>135</v>
      </c>
      <c r="I176" s="194">
        <v>5</v>
      </c>
      <c r="J176" s="177"/>
      <c r="K176" s="194">
        <v>120</v>
      </c>
      <c r="L176" s="182"/>
      <c r="M176" s="183"/>
      <c r="N176" s="184">
        <v>274.48</v>
      </c>
      <c r="O176" s="178">
        <v>1.25</v>
      </c>
      <c r="P176" s="180">
        <v>41172</v>
      </c>
      <c r="Q176" s="185"/>
      <c r="R176" s="185"/>
      <c r="S176"/>
      <c r="T176"/>
      <c r="U176"/>
      <c r="V176"/>
      <c r="W176"/>
      <c r="X176"/>
      <c r="Y176"/>
      <c r="Z176"/>
      <c r="AA176"/>
      <c r="AB176" s="127"/>
      <c r="AC176" s="127"/>
      <c r="AD176" s="127"/>
      <c r="AE176" s="127"/>
      <c r="AF176" s="127"/>
      <c r="AG176" s="127"/>
      <c r="AH176" s="127"/>
      <c r="AI176" s="127"/>
      <c r="AJ176" s="127"/>
      <c r="AK176" s="127"/>
      <c r="AL176" s="127"/>
      <c r="AM176" s="127"/>
      <c r="AN176" s="163"/>
      <c r="AO176" s="163"/>
      <c r="AP176" s="173"/>
      <c r="AQ176" s="127"/>
      <c r="AR176" s="127" t="s">
        <v>171</v>
      </c>
      <c r="AS176" s="127"/>
      <c r="AT176" s="163"/>
      <c r="AU176" s="127"/>
      <c r="AV176" s="127"/>
      <c r="AW176" s="163"/>
      <c r="AX176" s="163"/>
      <c r="AY176" s="173"/>
      <c r="AZ176" s="163"/>
      <c r="BA176" s="163"/>
      <c r="BB176" s="173"/>
      <c r="BC176" s="163"/>
      <c r="BD176" s="127"/>
      <c r="BE176" s="127"/>
      <c r="BF176" s="127"/>
      <c r="BG176" s="127"/>
      <c r="BH176" s="127"/>
      <c r="BI176" s="127"/>
      <c r="BJ176" s="127"/>
      <c r="BK176" s="127"/>
      <c r="BL176" s="127"/>
      <c r="BM176" s="127"/>
      <c r="BN176" s="127"/>
    </row>
    <row r="177" spans="1:66" s="142" customFormat="1" ht="15" x14ac:dyDescent="0.25">
      <c r="A177" s="174"/>
      <c r="B177" s="175" t="s">
        <v>51</v>
      </c>
      <c r="C177" s="282" t="s">
        <v>142</v>
      </c>
      <c r="D177" s="282"/>
      <c r="E177" s="282"/>
      <c r="F177" s="282"/>
      <c r="G177" s="282"/>
      <c r="H177" s="176"/>
      <c r="I177" s="177"/>
      <c r="J177" s="177"/>
      <c r="K177" s="177"/>
      <c r="L177" s="179"/>
      <c r="M177" s="177"/>
      <c r="N177" s="179"/>
      <c r="O177" s="177"/>
      <c r="P177" s="186">
        <v>272.27</v>
      </c>
      <c r="Q177"/>
      <c r="R177"/>
      <c r="S177"/>
      <c r="T177"/>
      <c r="U177"/>
      <c r="V177"/>
      <c r="W177"/>
      <c r="X177"/>
      <c r="Y177"/>
      <c r="Z177"/>
      <c r="AA177"/>
      <c r="AB177" s="127"/>
      <c r="AC177" s="127"/>
      <c r="AD177" s="127"/>
      <c r="AE177" s="127"/>
      <c r="AF177" s="127"/>
      <c r="AG177" s="127"/>
      <c r="AH177" s="127"/>
      <c r="AI177" s="127"/>
      <c r="AJ177" s="127"/>
      <c r="AK177" s="127"/>
      <c r="AL177" s="127"/>
      <c r="AM177" s="127"/>
      <c r="AN177" s="163"/>
      <c r="AO177" s="163"/>
      <c r="AP177" s="173"/>
      <c r="AQ177" s="127" t="s">
        <v>142</v>
      </c>
      <c r="AR177" s="127"/>
      <c r="AS177" s="127"/>
      <c r="AT177" s="163"/>
      <c r="AU177" s="127"/>
      <c r="AV177" s="127"/>
      <c r="AW177" s="163"/>
      <c r="AX177" s="163"/>
      <c r="AY177" s="173"/>
      <c r="AZ177" s="163"/>
      <c r="BA177" s="163"/>
      <c r="BB177" s="173"/>
      <c r="BC177" s="163"/>
      <c r="BD177" s="127"/>
      <c r="BE177" s="127"/>
      <c r="BF177" s="127"/>
      <c r="BG177" s="127"/>
      <c r="BH177" s="127"/>
      <c r="BI177" s="127"/>
      <c r="BJ177" s="127"/>
      <c r="BK177" s="127"/>
      <c r="BL177" s="127"/>
      <c r="BM177" s="127"/>
      <c r="BN177" s="127"/>
    </row>
    <row r="178" spans="1:66" s="142" customFormat="1" ht="23.25" x14ac:dyDescent="0.25">
      <c r="A178" s="181"/>
      <c r="B178" s="175" t="s">
        <v>309</v>
      </c>
      <c r="C178" s="282" t="s">
        <v>310</v>
      </c>
      <c r="D178" s="282"/>
      <c r="E178" s="282"/>
      <c r="F178" s="282"/>
      <c r="G178" s="282"/>
      <c r="H178" s="176" t="s">
        <v>116</v>
      </c>
      <c r="I178" s="178">
        <v>3.16</v>
      </c>
      <c r="J178" s="177"/>
      <c r="K178" s="178">
        <v>75.84</v>
      </c>
      <c r="L178" s="187">
        <v>2.27</v>
      </c>
      <c r="M178" s="188">
        <v>1.58</v>
      </c>
      <c r="N178" s="184">
        <v>3.59</v>
      </c>
      <c r="O178" s="177"/>
      <c r="P178" s="180">
        <v>272.27</v>
      </c>
      <c r="Q178" s="185"/>
      <c r="R178" s="185"/>
      <c r="S178"/>
      <c r="T178"/>
      <c r="U178"/>
      <c r="V178"/>
      <c r="W178"/>
      <c r="X178"/>
      <c r="Y178"/>
      <c r="Z178"/>
      <c r="AA178"/>
      <c r="AB178" s="127"/>
      <c r="AC178" s="127"/>
      <c r="AD178" s="127"/>
      <c r="AE178" s="127"/>
      <c r="AF178" s="127"/>
      <c r="AG178" s="127"/>
      <c r="AH178" s="127"/>
      <c r="AI178" s="127"/>
      <c r="AJ178" s="127"/>
      <c r="AK178" s="127"/>
      <c r="AL178" s="127"/>
      <c r="AM178" s="127"/>
      <c r="AN178" s="163"/>
      <c r="AO178" s="163"/>
      <c r="AP178" s="173"/>
      <c r="AQ178" s="127"/>
      <c r="AR178" s="127" t="s">
        <v>310</v>
      </c>
      <c r="AS178" s="127"/>
      <c r="AT178" s="163"/>
      <c r="AU178" s="127"/>
      <c r="AV178" s="127"/>
      <c r="AW178" s="163"/>
      <c r="AX178" s="163"/>
      <c r="AY178" s="173"/>
      <c r="AZ178" s="163"/>
      <c r="BA178" s="163"/>
      <c r="BB178" s="173"/>
      <c r="BC178" s="163"/>
      <c r="BD178" s="127"/>
      <c r="BE178" s="127"/>
      <c r="BF178" s="127"/>
      <c r="BG178" s="127"/>
      <c r="BH178" s="127"/>
      <c r="BI178" s="127"/>
      <c r="BJ178" s="127"/>
      <c r="BK178" s="127"/>
      <c r="BL178" s="127"/>
      <c r="BM178" s="127"/>
      <c r="BN178" s="127"/>
    </row>
    <row r="179" spans="1:66" s="142" customFormat="1" ht="15" x14ac:dyDescent="0.25">
      <c r="A179" s="191"/>
      <c r="B179" s="172"/>
      <c r="C179" s="313" t="s">
        <v>46</v>
      </c>
      <c r="D179" s="313"/>
      <c r="E179" s="313"/>
      <c r="F179" s="313"/>
      <c r="G179" s="313"/>
      <c r="H179" s="166"/>
      <c r="I179" s="167"/>
      <c r="J179" s="167"/>
      <c r="K179" s="167"/>
      <c r="L179" s="169"/>
      <c r="M179" s="167"/>
      <c r="N179" s="192"/>
      <c r="O179" s="167"/>
      <c r="P179" s="193">
        <v>41444.269999999997</v>
      </c>
      <c r="Q179" s="185"/>
      <c r="R179" s="185"/>
      <c r="S179"/>
      <c r="T179"/>
      <c r="U179"/>
      <c r="V179"/>
      <c r="W179"/>
      <c r="X179"/>
      <c r="Y179"/>
      <c r="Z179"/>
      <c r="AA179"/>
      <c r="AB179" s="127"/>
      <c r="AC179" s="127"/>
      <c r="AD179" s="127"/>
      <c r="AE179" s="127"/>
      <c r="AF179" s="127"/>
      <c r="AG179" s="127"/>
      <c r="AH179" s="127"/>
      <c r="AI179" s="127"/>
      <c r="AJ179" s="127"/>
      <c r="AK179" s="127"/>
      <c r="AL179" s="127"/>
      <c r="AM179" s="127"/>
      <c r="AN179" s="163"/>
      <c r="AO179" s="163"/>
      <c r="AP179" s="173"/>
      <c r="AQ179" s="127"/>
      <c r="AR179" s="127"/>
      <c r="AS179" s="127"/>
      <c r="AT179" s="163" t="s">
        <v>46</v>
      </c>
      <c r="AU179" s="127"/>
      <c r="AV179" s="127"/>
      <c r="AW179" s="163"/>
      <c r="AX179" s="163"/>
      <c r="AY179" s="173"/>
      <c r="AZ179" s="163"/>
      <c r="BA179" s="163"/>
      <c r="BB179" s="173"/>
      <c r="BC179" s="163"/>
      <c r="BD179" s="127"/>
      <c r="BE179" s="127"/>
      <c r="BF179" s="127"/>
      <c r="BG179" s="127"/>
      <c r="BH179" s="127"/>
      <c r="BI179" s="127"/>
      <c r="BJ179" s="127"/>
      <c r="BK179" s="127"/>
      <c r="BL179" s="127"/>
      <c r="BM179" s="127"/>
      <c r="BN179" s="127"/>
    </row>
    <row r="180" spans="1:66" s="142" customFormat="1" ht="15" x14ac:dyDescent="0.25">
      <c r="A180" s="189" t="s">
        <v>352</v>
      </c>
      <c r="B180" s="175" t="s">
        <v>148</v>
      </c>
      <c r="C180" s="282" t="s">
        <v>149</v>
      </c>
      <c r="D180" s="282"/>
      <c r="E180" s="282"/>
      <c r="F180" s="282"/>
      <c r="G180" s="282"/>
      <c r="H180" s="176" t="s">
        <v>48</v>
      </c>
      <c r="I180" s="194">
        <v>2</v>
      </c>
      <c r="J180" s="177"/>
      <c r="K180" s="194">
        <v>2</v>
      </c>
      <c r="L180" s="179"/>
      <c r="M180" s="177"/>
      <c r="N180" s="179"/>
      <c r="O180" s="177"/>
      <c r="P180" s="186">
        <v>658.75</v>
      </c>
      <c r="Q180"/>
      <c r="R180"/>
      <c r="S180"/>
      <c r="T180"/>
      <c r="U180"/>
      <c r="V180"/>
      <c r="W180"/>
      <c r="X180"/>
      <c r="Y180"/>
      <c r="Z180"/>
      <c r="AA180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  <c r="AM180" s="127"/>
      <c r="AN180" s="163"/>
      <c r="AO180" s="163"/>
      <c r="AP180" s="173"/>
      <c r="AQ180" s="127"/>
      <c r="AR180" s="127"/>
      <c r="AS180" s="127"/>
      <c r="AT180" s="163"/>
      <c r="AU180" s="127" t="s">
        <v>149</v>
      </c>
      <c r="AV180" s="127"/>
      <c r="AW180" s="163"/>
      <c r="AX180" s="163"/>
      <c r="AY180" s="173"/>
      <c r="AZ180" s="163"/>
      <c r="BA180" s="163"/>
      <c r="BB180" s="173"/>
      <c r="BC180" s="163"/>
      <c r="BD180" s="127"/>
      <c r="BE180" s="127"/>
      <c r="BF180" s="127"/>
      <c r="BG180" s="127"/>
      <c r="BH180" s="127"/>
      <c r="BI180" s="127"/>
      <c r="BJ180" s="127"/>
      <c r="BK180" s="127"/>
      <c r="BL180" s="127"/>
      <c r="BM180" s="127"/>
      <c r="BN180" s="127"/>
    </row>
    <row r="181" spans="1:66" s="142" customFormat="1" ht="15" x14ac:dyDescent="0.25">
      <c r="A181" s="189"/>
      <c r="B181" s="175"/>
      <c r="C181" s="282" t="s">
        <v>47</v>
      </c>
      <c r="D181" s="282"/>
      <c r="E181" s="282"/>
      <c r="F181" s="282"/>
      <c r="G181" s="282"/>
      <c r="H181" s="176"/>
      <c r="I181" s="177"/>
      <c r="J181" s="177"/>
      <c r="K181" s="177"/>
      <c r="L181" s="179"/>
      <c r="M181" s="177"/>
      <c r="N181" s="179"/>
      <c r="O181" s="177"/>
      <c r="P181" s="180">
        <v>41172</v>
      </c>
      <c r="Q181"/>
      <c r="R181"/>
      <c r="S181"/>
      <c r="T181"/>
      <c r="U181"/>
      <c r="V181"/>
      <c r="W181"/>
      <c r="X181"/>
      <c r="Y181"/>
      <c r="Z181"/>
      <c r="AA181"/>
      <c r="AB181" s="127"/>
      <c r="AC181" s="127"/>
      <c r="AD181" s="127"/>
      <c r="AE181" s="127"/>
      <c r="AF181" s="127"/>
      <c r="AG181" s="127"/>
      <c r="AH181" s="127"/>
      <c r="AI181" s="127"/>
      <c r="AJ181" s="127"/>
      <c r="AK181" s="127"/>
      <c r="AL181" s="127"/>
      <c r="AM181" s="127"/>
      <c r="AN181" s="163"/>
      <c r="AO181" s="163"/>
      <c r="AP181" s="173"/>
      <c r="AQ181" s="127"/>
      <c r="AR181" s="127"/>
      <c r="AS181" s="127"/>
      <c r="AT181" s="163"/>
      <c r="AU181" s="127"/>
      <c r="AV181" s="127" t="s">
        <v>47</v>
      </c>
      <c r="AW181" s="163"/>
      <c r="AX181" s="163"/>
      <c r="AY181" s="173"/>
      <c r="AZ181" s="163"/>
      <c r="BA181" s="163"/>
      <c r="BB181" s="173"/>
      <c r="BC181" s="163"/>
      <c r="BD181" s="127"/>
      <c r="BE181" s="127"/>
      <c r="BF181" s="127"/>
      <c r="BG181" s="127"/>
      <c r="BH181" s="127"/>
      <c r="BI181" s="127"/>
      <c r="BJ181" s="127"/>
      <c r="BK181" s="127"/>
      <c r="BL181" s="127"/>
      <c r="BM181" s="127"/>
      <c r="BN181" s="127"/>
    </row>
    <row r="182" spans="1:66" s="142" customFormat="1" ht="15" x14ac:dyDescent="0.25">
      <c r="A182" s="189"/>
      <c r="B182" s="175" t="s">
        <v>311</v>
      </c>
      <c r="C182" s="282" t="s">
        <v>312</v>
      </c>
      <c r="D182" s="282"/>
      <c r="E182" s="282"/>
      <c r="F182" s="282"/>
      <c r="G182" s="282"/>
      <c r="H182" s="176" t="s">
        <v>48</v>
      </c>
      <c r="I182" s="194">
        <v>95</v>
      </c>
      <c r="J182" s="177"/>
      <c r="K182" s="194">
        <v>95</v>
      </c>
      <c r="L182" s="179"/>
      <c r="M182" s="177"/>
      <c r="N182" s="179"/>
      <c r="O182" s="177"/>
      <c r="P182" s="180">
        <v>39113.4</v>
      </c>
      <c r="Q182"/>
      <c r="R182"/>
      <c r="S182"/>
      <c r="T182"/>
      <c r="U182"/>
      <c r="V182"/>
      <c r="W182"/>
      <c r="X182"/>
      <c r="Y182"/>
      <c r="Z182"/>
      <c r="AA182"/>
      <c r="AB182" s="127"/>
      <c r="AC182" s="127"/>
      <c r="AD182" s="127"/>
      <c r="AE182" s="127"/>
      <c r="AF182" s="127"/>
      <c r="AG182" s="127"/>
      <c r="AH182" s="127"/>
      <c r="AI182" s="127"/>
      <c r="AJ182" s="127"/>
      <c r="AK182" s="127"/>
      <c r="AL182" s="127"/>
      <c r="AM182" s="127"/>
      <c r="AN182" s="163"/>
      <c r="AO182" s="163"/>
      <c r="AP182" s="173"/>
      <c r="AQ182" s="127"/>
      <c r="AR182" s="127"/>
      <c r="AS182" s="127"/>
      <c r="AT182" s="163"/>
      <c r="AU182" s="127"/>
      <c r="AV182" s="127" t="s">
        <v>312</v>
      </c>
      <c r="AW182" s="163"/>
      <c r="AX182" s="163"/>
      <c r="AY182" s="173"/>
      <c r="AZ182" s="163"/>
      <c r="BA182" s="163"/>
      <c r="BB182" s="173"/>
      <c r="BC182" s="163"/>
      <c r="BD182" s="127"/>
      <c r="BE182" s="127"/>
      <c r="BF182" s="127"/>
      <c r="BG182" s="127"/>
      <c r="BH182" s="127"/>
      <c r="BI182" s="127"/>
      <c r="BJ182" s="127"/>
      <c r="BK182" s="127"/>
      <c r="BL182" s="127"/>
      <c r="BM182" s="127"/>
      <c r="BN182" s="127"/>
    </row>
    <row r="183" spans="1:66" s="142" customFormat="1" ht="15" x14ac:dyDescent="0.25">
      <c r="A183" s="189"/>
      <c r="B183" s="175" t="s">
        <v>313</v>
      </c>
      <c r="C183" s="282" t="s">
        <v>314</v>
      </c>
      <c r="D183" s="282"/>
      <c r="E183" s="282"/>
      <c r="F183" s="282"/>
      <c r="G183" s="282"/>
      <c r="H183" s="176" t="s">
        <v>48</v>
      </c>
      <c r="I183" s="194">
        <v>53</v>
      </c>
      <c r="J183" s="177"/>
      <c r="K183" s="194">
        <v>53</v>
      </c>
      <c r="L183" s="179"/>
      <c r="M183" s="177"/>
      <c r="N183" s="179"/>
      <c r="O183" s="177"/>
      <c r="P183" s="180">
        <v>21821.16</v>
      </c>
      <c r="Q183"/>
      <c r="R183"/>
      <c r="S183"/>
      <c r="T183"/>
      <c r="U183"/>
      <c r="V183"/>
      <c r="W183"/>
      <c r="X183"/>
      <c r="Y183"/>
      <c r="Z183"/>
      <c r="AA183"/>
      <c r="AB183" s="127"/>
      <c r="AC183" s="127"/>
      <c r="AD183" s="127"/>
      <c r="AE183" s="127"/>
      <c r="AF183" s="127"/>
      <c r="AG183" s="127"/>
      <c r="AH183" s="127"/>
      <c r="AI183" s="127"/>
      <c r="AJ183" s="127"/>
      <c r="AK183" s="127"/>
      <c r="AL183" s="127"/>
      <c r="AM183" s="127"/>
      <c r="AN183" s="163"/>
      <c r="AO183" s="163"/>
      <c r="AP183" s="173"/>
      <c r="AQ183" s="127"/>
      <c r="AR183" s="127"/>
      <c r="AS183" s="127"/>
      <c r="AT183" s="163"/>
      <c r="AU183" s="127"/>
      <c r="AV183" s="127" t="s">
        <v>314</v>
      </c>
      <c r="AW183" s="163"/>
      <c r="AX183" s="163"/>
      <c r="AY183" s="173"/>
      <c r="AZ183" s="163"/>
      <c r="BA183" s="163"/>
      <c r="BB183" s="173"/>
      <c r="BC183" s="163"/>
      <c r="BD183" s="127"/>
      <c r="BE183" s="127"/>
      <c r="BF183" s="127"/>
      <c r="BG183" s="127"/>
      <c r="BH183" s="127"/>
      <c r="BI183" s="127"/>
      <c r="BJ183" s="127"/>
      <c r="BK183" s="127"/>
      <c r="BL183" s="127"/>
      <c r="BM183" s="127"/>
      <c r="BN183" s="127"/>
    </row>
    <row r="184" spans="1:66" s="142" customFormat="1" ht="15" x14ac:dyDescent="0.25">
      <c r="A184" s="195"/>
      <c r="B184" s="223"/>
      <c r="C184" s="313" t="s">
        <v>49</v>
      </c>
      <c r="D184" s="313"/>
      <c r="E184" s="313"/>
      <c r="F184" s="313"/>
      <c r="G184" s="313"/>
      <c r="H184" s="166"/>
      <c r="I184" s="167"/>
      <c r="J184" s="167"/>
      <c r="K184" s="167"/>
      <c r="L184" s="169"/>
      <c r="M184" s="167"/>
      <c r="N184" s="192">
        <v>4293.2299999999996</v>
      </c>
      <c r="O184" s="167"/>
      <c r="P184" s="193">
        <v>103037.58</v>
      </c>
      <c r="Q184"/>
      <c r="R184"/>
      <c r="S184"/>
      <c r="T184"/>
      <c r="U184"/>
      <c r="V184"/>
      <c r="W184"/>
      <c r="X184"/>
      <c r="Y184"/>
      <c r="Z184"/>
      <c r="AA184"/>
      <c r="AB184" s="127"/>
      <c r="AC184" s="127"/>
      <c r="AD184" s="127"/>
      <c r="AE184" s="127"/>
      <c r="AF184" s="127"/>
      <c r="AG184" s="127"/>
      <c r="AH184" s="127"/>
      <c r="AI184" s="127"/>
      <c r="AJ184" s="127"/>
      <c r="AK184" s="127"/>
      <c r="AL184" s="127"/>
      <c r="AM184" s="127"/>
      <c r="AN184" s="163"/>
      <c r="AO184" s="163"/>
      <c r="AP184" s="173"/>
      <c r="AQ184" s="127"/>
      <c r="AR184" s="127"/>
      <c r="AS184" s="127"/>
      <c r="AT184" s="163"/>
      <c r="AU184" s="127"/>
      <c r="AV184" s="127"/>
      <c r="AW184" s="163" t="s">
        <v>49</v>
      </c>
      <c r="AX184" s="163"/>
      <c r="AY184" s="173"/>
      <c r="AZ184" s="163"/>
      <c r="BA184" s="163"/>
      <c r="BB184" s="173"/>
      <c r="BC184" s="163"/>
      <c r="BD184" s="127"/>
      <c r="BE184" s="127"/>
      <c r="BF184" s="127"/>
      <c r="BG184" s="127"/>
      <c r="BH184" s="127"/>
      <c r="BI184" s="127"/>
      <c r="BJ184" s="127"/>
      <c r="BK184" s="127"/>
      <c r="BL184" s="127"/>
      <c r="BM184" s="127"/>
      <c r="BN184" s="127"/>
    </row>
    <row r="185" spans="1:66" s="142" customFormat="1" ht="15" x14ac:dyDescent="0.25">
      <c r="A185" s="307" t="s">
        <v>353</v>
      </c>
      <c r="B185" s="308"/>
      <c r="C185" s="308"/>
      <c r="D185" s="308"/>
      <c r="E185" s="308"/>
      <c r="F185" s="308"/>
      <c r="G185" s="308"/>
      <c r="H185" s="308"/>
      <c r="I185" s="308"/>
      <c r="J185" s="308"/>
      <c r="K185" s="308"/>
      <c r="L185" s="308"/>
      <c r="M185" s="308"/>
      <c r="N185" s="308"/>
      <c r="O185" s="308"/>
      <c r="P185" s="309"/>
      <c r="Q185"/>
      <c r="R185"/>
      <c r="S185"/>
      <c r="T185"/>
      <c r="U185"/>
      <c r="V185"/>
      <c r="W185"/>
      <c r="X185"/>
      <c r="Y185"/>
      <c r="Z185"/>
      <c r="AA185"/>
      <c r="AB185" s="127"/>
      <c r="AC185" s="127"/>
      <c r="AD185" s="127"/>
      <c r="AE185" s="127"/>
      <c r="AF185" s="127"/>
      <c r="AG185" s="127"/>
      <c r="AH185" s="127"/>
      <c r="AI185" s="127"/>
      <c r="AJ185" s="127"/>
      <c r="AK185" s="127"/>
      <c r="AL185" s="127"/>
      <c r="AM185" s="127"/>
      <c r="AN185" s="163"/>
      <c r="AO185" s="163"/>
      <c r="AP185" s="173"/>
      <c r="AQ185" s="127"/>
      <c r="AR185" s="127"/>
      <c r="AS185" s="127"/>
      <c r="AT185" s="163"/>
      <c r="AU185" s="127"/>
      <c r="AV185" s="127"/>
      <c r="AW185" s="163"/>
      <c r="AX185" s="163"/>
      <c r="AY185" s="173"/>
      <c r="AZ185" s="163"/>
      <c r="BA185" s="163"/>
      <c r="BB185" s="173"/>
      <c r="BC185" s="163" t="s">
        <v>353</v>
      </c>
      <c r="BD185" s="127"/>
      <c r="BE185" s="127"/>
      <c r="BF185" s="127"/>
      <c r="BG185" s="127"/>
      <c r="BH185" s="127"/>
      <c r="BI185" s="127"/>
      <c r="BJ185" s="127"/>
      <c r="BK185" s="127"/>
      <c r="BL185" s="127"/>
      <c r="BM185" s="127"/>
      <c r="BN185" s="127"/>
    </row>
    <row r="186" spans="1:66" s="142" customFormat="1" ht="23.25" x14ac:dyDescent="0.25">
      <c r="A186" s="164" t="s">
        <v>152</v>
      </c>
      <c r="B186" s="224" t="s">
        <v>354</v>
      </c>
      <c r="C186" s="310" t="s">
        <v>355</v>
      </c>
      <c r="D186" s="310"/>
      <c r="E186" s="310"/>
      <c r="F186" s="310"/>
      <c r="G186" s="310"/>
      <c r="H186" s="166" t="s">
        <v>115</v>
      </c>
      <c r="I186" s="167">
        <v>2</v>
      </c>
      <c r="J186" s="168">
        <v>1</v>
      </c>
      <c r="K186" s="168">
        <v>2</v>
      </c>
      <c r="L186" s="169"/>
      <c r="M186" s="167"/>
      <c r="N186" s="169"/>
      <c r="O186" s="167"/>
      <c r="P186" s="170"/>
      <c r="Q186"/>
      <c r="R186"/>
      <c r="S186"/>
      <c r="T186"/>
      <c r="U186"/>
      <c r="V186"/>
      <c r="W186"/>
      <c r="X186"/>
      <c r="Y186"/>
      <c r="Z186"/>
      <c r="AA186"/>
      <c r="AB186" s="127"/>
      <c r="AC186" s="127"/>
      <c r="AD186" s="127"/>
      <c r="AE186" s="127"/>
      <c r="AF186" s="127"/>
      <c r="AG186" s="127"/>
      <c r="AH186" s="127"/>
      <c r="AI186" s="127"/>
      <c r="AJ186" s="127"/>
      <c r="AK186" s="127"/>
      <c r="AL186" s="127"/>
      <c r="AM186" s="127"/>
      <c r="AN186" s="163"/>
      <c r="AO186" s="163" t="s">
        <v>355</v>
      </c>
      <c r="AP186" s="173"/>
      <c r="AQ186" s="127"/>
      <c r="AR186" s="127"/>
      <c r="AS186" s="127"/>
      <c r="AT186" s="163"/>
      <c r="AU186" s="127"/>
      <c r="AV186" s="127"/>
      <c r="AW186" s="163"/>
      <c r="AX186" s="163"/>
      <c r="AY186" s="173"/>
      <c r="AZ186" s="163"/>
      <c r="BA186" s="163"/>
      <c r="BB186" s="173"/>
      <c r="BC186" s="163"/>
      <c r="BD186" s="127"/>
      <c r="BE186" s="127"/>
      <c r="BF186" s="127"/>
      <c r="BG186" s="127"/>
      <c r="BH186" s="127"/>
      <c r="BI186" s="127"/>
      <c r="BJ186" s="127"/>
      <c r="BK186" s="127"/>
      <c r="BL186" s="127"/>
      <c r="BM186" s="127"/>
      <c r="BN186" s="127"/>
    </row>
    <row r="187" spans="1:66" s="142" customFormat="1" ht="22.5" x14ac:dyDescent="0.25">
      <c r="A187" s="171"/>
      <c r="B187" s="172" t="s">
        <v>139</v>
      </c>
      <c r="C187" s="311" t="s">
        <v>140</v>
      </c>
      <c r="D187" s="311"/>
      <c r="E187" s="311"/>
      <c r="F187" s="311"/>
      <c r="G187" s="311"/>
      <c r="H187" s="311"/>
      <c r="I187" s="311"/>
      <c r="J187" s="311"/>
      <c r="K187" s="311"/>
      <c r="L187" s="311"/>
      <c r="M187" s="311"/>
      <c r="N187" s="311"/>
      <c r="O187" s="311"/>
      <c r="P187" s="312"/>
      <c r="Q187"/>
      <c r="R187"/>
      <c r="S187"/>
      <c r="T187"/>
      <c r="U187"/>
      <c r="V187"/>
      <c r="W187"/>
      <c r="X187"/>
      <c r="Y187"/>
      <c r="Z187"/>
      <c r="AA187"/>
      <c r="AB187" s="127"/>
      <c r="AC187" s="127"/>
      <c r="AD187" s="127"/>
      <c r="AE187" s="127"/>
      <c r="AF187" s="127"/>
      <c r="AG187" s="127"/>
      <c r="AH187" s="127"/>
      <c r="AI187" s="127"/>
      <c r="AJ187" s="127"/>
      <c r="AK187" s="127"/>
      <c r="AL187" s="127"/>
      <c r="AM187" s="127"/>
      <c r="AN187" s="163"/>
      <c r="AO187" s="163"/>
      <c r="AP187" s="173" t="s">
        <v>140</v>
      </c>
      <c r="AQ187" s="127"/>
      <c r="AR187" s="127"/>
      <c r="AS187" s="127"/>
      <c r="AT187" s="163"/>
      <c r="AU187" s="127"/>
      <c r="AV187" s="127"/>
      <c r="AW187" s="163"/>
      <c r="AX187" s="163"/>
      <c r="AY187" s="173"/>
      <c r="AZ187" s="163"/>
      <c r="BA187" s="163"/>
      <c r="BB187" s="173"/>
      <c r="BC187" s="163"/>
      <c r="BD187" s="127"/>
      <c r="BE187" s="127"/>
      <c r="BF187" s="127"/>
      <c r="BG187" s="127"/>
      <c r="BH187" s="127"/>
      <c r="BI187" s="127"/>
      <c r="BJ187" s="127"/>
      <c r="BK187" s="127"/>
      <c r="BL187" s="127"/>
      <c r="BM187" s="127"/>
      <c r="BN187" s="127"/>
    </row>
    <row r="188" spans="1:66" s="142" customFormat="1" ht="15" x14ac:dyDescent="0.25">
      <c r="A188" s="174"/>
      <c r="B188" s="175" t="s">
        <v>44</v>
      </c>
      <c r="C188" s="282" t="s">
        <v>141</v>
      </c>
      <c r="D188" s="282"/>
      <c r="E188" s="282"/>
      <c r="F188" s="282"/>
      <c r="G188" s="282"/>
      <c r="H188" s="176" t="s">
        <v>135</v>
      </c>
      <c r="I188" s="177"/>
      <c r="J188" s="177"/>
      <c r="K188" s="194">
        <v>8</v>
      </c>
      <c r="L188" s="179"/>
      <c r="M188" s="177"/>
      <c r="N188" s="179"/>
      <c r="O188" s="177"/>
      <c r="P188" s="180">
        <v>2744.8</v>
      </c>
      <c r="Q188"/>
      <c r="R188"/>
      <c r="S188"/>
      <c r="T188"/>
      <c r="U188"/>
      <c r="V188"/>
      <c r="W188"/>
      <c r="X188"/>
      <c r="Y188"/>
      <c r="Z188"/>
      <c r="AA188"/>
      <c r="AB188" s="127"/>
      <c r="AC188" s="127"/>
      <c r="AD188" s="127"/>
      <c r="AE188" s="127"/>
      <c r="AF188" s="127"/>
      <c r="AG188" s="127"/>
      <c r="AH188" s="127"/>
      <c r="AI188" s="127"/>
      <c r="AJ188" s="127"/>
      <c r="AK188" s="127"/>
      <c r="AL188" s="127"/>
      <c r="AM188" s="127"/>
      <c r="AN188" s="163"/>
      <c r="AO188" s="163"/>
      <c r="AP188" s="173"/>
      <c r="AQ188" s="127" t="s">
        <v>141</v>
      </c>
      <c r="AR188" s="127"/>
      <c r="AS188" s="127"/>
      <c r="AT188" s="163"/>
      <c r="AU188" s="127"/>
      <c r="AV188" s="127"/>
      <c r="AW188" s="163"/>
      <c r="AX188" s="163"/>
      <c r="AY188" s="173"/>
      <c r="AZ188" s="163"/>
      <c r="BA188" s="163"/>
      <c r="BB188" s="173"/>
      <c r="BC188" s="163"/>
      <c r="BD188" s="127"/>
      <c r="BE188" s="127"/>
      <c r="BF188" s="127"/>
      <c r="BG188" s="127"/>
      <c r="BH188" s="127"/>
      <c r="BI188" s="127"/>
      <c r="BJ188" s="127"/>
      <c r="BK188" s="127"/>
      <c r="BL188" s="127"/>
      <c r="BM188" s="127"/>
      <c r="BN188" s="127"/>
    </row>
    <row r="189" spans="1:66" s="142" customFormat="1" ht="15" x14ac:dyDescent="0.25">
      <c r="A189" s="181"/>
      <c r="B189" s="175" t="s">
        <v>170</v>
      </c>
      <c r="C189" s="282" t="s">
        <v>171</v>
      </c>
      <c r="D189" s="282"/>
      <c r="E189" s="282"/>
      <c r="F189" s="282"/>
      <c r="G189" s="282"/>
      <c r="H189" s="176" t="s">
        <v>135</v>
      </c>
      <c r="I189" s="194">
        <v>4</v>
      </c>
      <c r="J189" s="177"/>
      <c r="K189" s="194">
        <v>8</v>
      </c>
      <c r="L189" s="182"/>
      <c r="M189" s="183"/>
      <c r="N189" s="184">
        <v>274.48</v>
      </c>
      <c r="O189" s="178">
        <v>1.25</v>
      </c>
      <c r="P189" s="180">
        <v>2744.8</v>
      </c>
      <c r="Q189" s="185"/>
      <c r="R189" s="185"/>
      <c r="S189"/>
      <c r="T189"/>
      <c r="U189"/>
      <c r="V189"/>
      <c r="W189"/>
      <c r="X189"/>
      <c r="Y189"/>
      <c r="Z189"/>
      <c r="AA189"/>
      <c r="AB189" s="127"/>
      <c r="AC189" s="127"/>
      <c r="AD189" s="127"/>
      <c r="AE189" s="127"/>
      <c r="AF189" s="127"/>
      <c r="AG189" s="127"/>
      <c r="AH189" s="127"/>
      <c r="AI189" s="127"/>
      <c r="AJ189" s="127"/>
      <c r="AK189" s="127"/>
      <c r="AL189" s="127"/>
      <c r="AM189" s="127"/>
      <c r="AN189" s="163"/>
      <c r="AO189" s="163"/>
      <c r="AP189" s="173"/>
      <c r="AQ189" s="127"/>
      <c r="AR189" s="127" t="s">
        <v>171</v>
      </c>
      <c r="AS189" s="127"/>
      <c r="AT189" s="163"/>
      <c r="AU189" s="127"/>
      <c r="AV189" s="127"/>
      <c r="AW189" s="163"/>
      <c r="AX189" s="163"/>
      <c r="AY189" s="173"/>
      <c r="AZ189" s="163"/>
      <c r="BA189" s="163"/>
      <c r="BB189" s="173"/>
      <c r="BC189" s="163"/>
      <c r="BD189" s="127"/>
      <c r="BE189" s="127"/>
      <c r="BF189" s="127"/>
      <c r="BG189" s="127"/>
      <c r="BH189" s="127"/>
      <c r="BI189" s="127"/>
      <c r="BJ189" s="127"/>
      <c r="BK189" s="127"/>
      <c r="BL189" s="127"/>
      <c r="BM189" s="127"/>
      <c r="BN189" s="127"/>
    </row>
    <row r="190" spans="1:66" s="142" customFormat="1" ht="15" x14ac:dyDescent="0.25">
      <c r="A190" s="174"/>
      <c r="B190" s="175" t="s">
        <v>51</v>
      </c>
      <c r="C190" s="282" t="s">
        <v>142</v>
      </c>
      <c r="D190" s="282"/>
      <c r="E190" s="282"/>
      <c r="F190" s="282"/>
      <c r="G190" s="282"/>
      <c r="H190" s="176"/>
      <c r="I190" s="177"/>
      <c r="J190" s="177"/>
      <c r="K190" s="177"/>
      <c r="L190" s="179"/>
      <c r="M190" s="177"/>
      <c r="N190" s="179"/>
      <c r="O190" s="177"/>
      <c r="P190" s="186">
        <v>22.69</v>
      </c>
      <c r="Q190"/>
      <c r="R190"/>
      <c r="S190"/>
      <c r="T190"/>
      <c r="U190"/>
      <c r="V190"/>
      <c r="W190"/>
      <c r="X190"/>
      <c r="Y190"/>
      <c r="Z190"/>
      <c r="AA190"/>
      <c r="AB190" s="127"/>
      <c r="AC190" s="127"/>
      <c r="AD190" s="127"/>
      <c r="AE190" s="127"/>
      <c r="AF190" s="127"/>
      <c r="AG190" s="127"/>
      <c r="AH190" s="127"/>
      <c r="AI190" s="127"/>
      <c r="AJ190" s="127"/>
      <c r="AK190" s="127"/>
      <c r="AL190" s="127"/>
      <c r="AM190" s="127"/>
      <c r="AN190" s="163"/>
      <c r="AO190" s="163"/>
      <c r="AP190" s="173"/>
      <c r="AQ190" s="127" t="s">
        <v>142</v>
      </c>
      <c r="AR190" s="127"/>
      <c r="AS190" s="127"/>
      <c r="AT190" s="163"/>
      <c r="AU190" s="127"/>
      <c r="AV190" s="127"/>
      <c r="AW190" s="163"/>
      <c r="AX190" s="163"/>
      <c r="AY190" s="173"/>
      <c r="AZ190" s="163"/>
      <c r="BA190" s="163"/>
      <c r="BB190" s="173"/>
      <c r="BC190" s="163"/>
      <c r="BD190" s="127"/>
      <c r="BE190" s="127"/>
      <c r="BF190" s="127"/>
      <c r="BG190" s="127"/>
      <c r="BH190" s="127"/>
      <c r="BI190" s="127"/>
      <c r="BJ190" s="127"/>
      <c r="BK190" s="127"/>
      <c r="BL190" s="127"/>
      <c r="BM190" s="127"/>
      <c r="BN190" s="127"/>
    </row>
    <row r="191" spans="1:66" s="142" customFormat="1" ht="23.25" x14ac:dyDescent="0.25">
      <c r="A191" s="181"/>
      <c r="B191" s="175" t="s">
        <v>309</v>
      </c>
      <c r="C191" s="282" t="s">
        <v>310</v>
      </c>
      <c r="D191" s="282"/>
      <c r="E191" s="282"/>
      <c r="F191" s="282"/>
      <c r="G191" s="282"/>
      <c r="H191" s="176" t="s">
        <v>116</v>
      </c>
      <c r="I191" s="178">
        <v>3.16</v>
      </c>
      <c r="J191" s="177"/>
      <c r="K191" s="178">
        <v>6.32</v>
      </c>
      <c r="L191" s="182"/>
      <c r="M191" s="183"/>
      <c r="N191" s="184">
        <v>3.59</v>
      </c>
      <c r="O191" s="177"/>
      <c r="P191" s="180">
        <v>22.69</v>
      </c>
      <c r="Q191" s="185"/>
      <c r="R191" s="185"/>
      <c r="S191"/>
      <c r="T191"/>
      <c r="U191"/>
      <c r="V191"/>
      <c r="W191"/>
      <c r="X191"/>
      <c r="Y191"/>
      <c r="Z191"/>
      <c r="AA191"/>
      <c r="AB191" s="127"/>
      <c r="AC191" s="127"/>
      <c r="AD191" s="127"/>
      <c r="AE191" s="127"/>
      <c r="AF191" s="127"/>
      <c r="AG191" s="127"/>
      <c r="AH191" s="127"/>
      <c r="AI191" s="127"/>
      <c r="AJ191" s="127"/>
      <c r="AK191" s="127"/>
      <c r="AL191" s="127"/>
      <c r="AM191" s="127"/>
      <c r="AN191" s="163"/>
      <c r="AO191" s="163"/>
      <c r="AP191" s="173"/>
      <c r="AQ191" s="127"/>
      <c r="AR191" s="127" t="s">
        <v>310</v>
      </c>
      <c r="AS191" s="127"/>
      <c r="AT191" s="163"/>
      <c r="AU191" s="127"/>
      <c r="AV191" s="127"/>
      <c r="AW191" s="163"/>
      <c r="AX191" s="163"/>
      <c r="AY191" s="173"/>
      <c r="AZ191" s="163"/>
      <c r="BA191" s="163"/>
      <c r="BB191" s="173"/>
      <c r="BC191" s="163"/>
      <c r="BD191" s="127"/>
      <c r="BE191" s="127"/>
      <c r="BF191" s="127"/>
      <c r="BG191" s="127"/>
      <c r="BH191" s="127"/>
      <c r="BI191" s="127"/>
      <c r="BJ191" s="127"/>
      <c r="BK191" s="127"/>
      <c r="BL191" s="127"/>
      <c r="BM191" s="127"/>
      <c r="BN191" s="127"/>
    </row>
    <row r="192" spans="1:66" s="142" customFormat="1" ht="15" x14ac:dyDescent="0.25">
      <c r="A192" s="191"/>
      <c r="B192" s="172"/>
      <c r="C192" s="313" t="s">
        <v>46</v>
      </c>
      <c r="D192" s="313"/>
      <c r="E192" s="313"/>
      <c r="F192" s="313"/>
      <c r="G192" s="313"/>
      <c r="H192" s="166"/>
      <c r="I192" s="167"/>
      <c r="J192" s="167"/>
      <c r="K192" s="167"/>
      <c r="L192" s="169"/>
      <c r="M192" s="167"/>
      <c r="N192" s="192"/>
      <c r="O192" s="167"/>
      <c r="P192" s="193">
        <v>2767.49</v>
      </c>
      <c r="Q192" s="185"/>
      <c r="R192" s="185"/>
      <c r="S192"/>
      <c r="T192"/>
      <c r="U192"/>
      <c r="V192"/>
      <c r="W192"/>
      <c r="X192"/>
      <c r="Y192"/>
      <c r="Z192"/>
      <c r="AA192"/>
      <c r="AB192" s="127"/>
      <c r="AC192" s="127"/>
      <c r="AD192" s="127"/>
      <c r="AE192" s="127"/>
      <c r="AF192" s="127"/>
      <c r="AG192" s="127"/>
      <c r="AH192" s="127"/>
      <c r="AI192" s="127"/>
      <c r="AJ192" s="127"/>
      <c r="AK192" s="127"/>
      <c r="AL192" s="127"/>
      <c r="AM192" s="127"/>
      <c r="AN192" s="163"/>
      <c r="AO192" s="163"/>
      <c r="AP192" s="173"/>
      <c r="AQ192" s="127"/>
      <c r="AR192" s="127"/>
      <c r="AS192" s="127"/>
      <c r="AT192" s="163" t="s">
        <v>46</v>
      </c>
      <c r="AU192" s="127"/>
      <c r="AV192" s="127"/>
      <c r="AW192" s="163"/>
      <c r="AX192" s="163"/>
      <c r="AY192" s="173"/>
      <c r="AZ192" s="163"/>
      <c r="BA192" s="163"/>
      <c r="BB192" s="173"/>
      <c r="BC192" s="163"/>
      <c r="BD192" s="127"/>
      <c r="BE192" s="127"/>
      <c r="BF192" s="127"/>
      <c r="BG192" s="127"/>
      <c r="BH192" s="127"/>
      <c r="BI192" s="127"/>
      <c r="BJ192" s="127"/>
      <c r="BK192" s="127"/>
      <c r="BL192" s="127"/>
      <c r="BM192" s="127"/>
      <c r="BN192" s="127"/>
    </row>
    <row r="193" spans="1:66" s="142" customFormat="1" ht="15" x14ac:dyDescent="0.25">
      <c r="A193" s="189" t="s">
        <v>356</v>
      </c>
      <c r="B193" s="175" t="s">
        <v>148</v>
      </c>
      <c r="C193" s="282" t="s">
        <v>149</v>
      </c>
      <c r="D193" s="282"/>
      <c r="E193" s="282"/>
      <c r="F193" s="282"/>
      <c r="G193" s="282"/>
      <c r="H193" s="176" t="s">
        <v>48</v>
      </c>
      <c r="I193" s="194">
        <v>2</v>
      </c>
      <c r="J193" s="177"/>
      <c r="K193" s="194">
        <v>2</v>
      </c>
      <c r="L193" s="179"/>
      <c r="M193" s="177"/>
      <c r="N193" s="179"/>
      <c r="O193" s="177"/>
      <c r="P193" s="186">
        <v>43.92</v>
      </c>
      <c r="Q193"/>
      <c r="R193"/>
      <c r="S193"/>
      <c r="T193"/>
      <c r="U193"/>
      <c r="V193"/>
      <c r="W193"/>
      <c r="X193"/>
      <c r="Y193"/>
      <c r="Z193"/>
      <c r="AA193"/>
      <c r="AB193" s="127"/>
      <c r="AC193" s="127"/>
      <c r="AD193" s="127"/>
      <c r="AE193" s="127"/>
      <c r="AF193" s="127"/>
      <c r="AG193" s="127"/>
      <c r="AH193" s="127"/>
      <c r="AI193" s="127"/>
      <c r="AJ193" s="127"/>
      <c r="AK193" s="127"/>
      <c r="AL193" s="127"/>
      <c r="AM193" s="127"/>
      <c r="AN193" s="163"/>
      <c r="AO193" s="163"/>
      <c r="AP193" s="173"/>
      <c r="AQ193" s="127"/>
      <c r="AR193" s="127"/>
      <c r="AS193" s="127"/>
      <c r="AT193" s="163"/>
      <c r="AU193" s="127" t="s">
        <v>149</v>
      </c>
      <c r="AV193" s="127"/>
      <c r="AW193" s="163"/>
      <c r="AX193" s="163"/>
      <c r="AY193" s="173"/>
      <c r="AZ193" s="163"/>
      <c r="BA193" s="163"/>
      <c r="BB193" s="173"/>
      <c r="BC193" s="163"/>
      <c r="BD193" s="127"/>
      <c r="BE193" s="127"/>
      <c r="BF193" s="127"/>
      <c r="BG193" s="127"/>
      <c r="BH193" s="127"/>
      <c r="BI193" s="127"/>
      <c r="BJ193" s="127"/>
      <c r="BK193" s="127"/>
      <c r="BL193" s="127"/>
      <c r="BM193" s="127"/>
      <c r="BN193" s="127"/>
    </row>
    <row r="194" spans="1:66" s="142" customFormat="1" ht="15" x14ac:dyDescent="0.25">
      <c r="A194" s="189"/>
      <c r="B194" s="175"/>
      <c r="C194" s="282" t="s">
        <v>47</v>
      </c>
      <c r="D194" s="282"/>
      <c r="E194" s="282"/>
      <c r="F194" s="282"/>
      <c r="G194" s="282"/>
      <c r="H194" s="176"/>
      <c r="I194" s="177"/>
      <c r="J194" s="177"/>
      <c r="K194" s="177"/>
      <c r="L194" s="179"/>
      <c r="M194" s="177"/>
      <c r="N194" s="179"/>
      <c r="O194" s="177"/>
      <c r="P194" s="180">
        <v>2744.8</v>
      </c>
      <c r="Q194"/>
      <c r="R194"/>
      <c r="S194"/>
      <c r="T194"/>
      <c r="U194"/>
      <c r="V194"/>
      <c r="W194"/>
      <c r="X194"/>
      <c r="Y194"/>
      <c r="Z194"/>
      <c r="AA194"/>
      <c r="AB194" s="127"/>
      <c r="AC194" s="127"/>
      <c r="AD194" s="127"/>
      <c r="AE194" s="127"/>
      <c r="AF194" s="127"/>
      <c r="AG194" s="127"/>
      <c r="AH194" s="127"/>
      <c r="AI194" s="127"/>
      <c r="AJ194" s="127"/>
      <c r="AK194" s="127"/>
      <c r="AL194" s="127"/>
      <c r="AM194" s="127"/>
      <c r="AN194" s="163"/>
      <c r="AO194" s="163"/>
      <c r="AP194" s="173"/>
      <c r="AQ194" s="127"/>
      <c r="AR194" s="127"/>
      <c r="AS194" s="127"/>
      <c r="AT194" s="163"/>
      <c r="AU194" s="127"/>
      <c r="AV194" s="127" t="s">
        <v>47</v>
      </c>
      <c r="AW194" s="163"/>
      <c r="AX194" s="163"/>
      <c r="AY194" s="173"/>
      <c r="AZ194" s="163"/>
      <c r="BA194" s="163"/>
      <c r="BB194" s="173"/>
      <c r="BC194" s="163"/>
      <c r="BD194" s="127"/>
      <c r="BE194" s="127"/>
      <c r="BF194" s="127"/>
      <c r="BG194" s="127"/>
      <c r="BH194" s="127"/>
      <c r="BI194" s="127"/>
      <c r="BJ194" s="127"/>
      <c r="BK194" s="127"/>
      <c r="BL194" s="127"/>
      <c r="BM194" s="127"/>
      <c r="BN194" s="127"/>
    </row>
    <row r="195" spans="1:66" s="142" customFormat="1" ht="15" x14ac:dyDescent="0.25">
      <c r="A195" s="189"/>
      <c r="B195" s="175" t="s">
        <v>311</v>
      </c>
      <c r="C195" s="282" t="s">
        <v>312</v>
      </c>
      <c r="D195" s="282"/>
      <c r="E195" s="282"/>
      <c r="F195" s="282"/>
      <c r="G195" s="282"/>
      <c r="H195" s="176" t="s">
        <v>48</v>
      </c>
      <c r="I195" s="194">
        <v>95</v>
      </c>
      <c r="J195" s="177"/>
      <c r="K195" s="194">
        <v>95</v>
      </c>
      <c r="L195" s="179"/>
      <c r="M195" s="177"/>
      <c r="N195" s="179"/>
      <c r="O195" s="177"/>
      <c r="P195" s="180">
        <v>2607.56</v>
      </c>
      <c r="Q195"/>
      <c r="R195"/>
      <c r="S195"/>
      <c r="T195"/>
      <c r="U195"/>
      <c r="V195"/>
      <c r="W195"/>
      <c r="X195"/>
      <c r="Y195"/>
      <c r="Z195"/>
      <c r="AA195"/>
      <c r="AB195" s="127"/>
      <c r="AC195" s="127"/>
      <c r="AD195" s="127"/>
      <c r="AE195" s="127"/>
      <c r="AF195" s="127"/>
      <c r="AG195" s="127"/>
      <c r="AH195" s="127"/>
      <c r="AI195" s="127"/>
      <c r="AJ195" s="127"/>
      <c r="AK195" s="127"/>
      <c r="AL195" s="127"/>
      <c r="AM195" s="127"/>
      <c r="AN195" s="163"/>
      <c r="AO195" s="163"/>
      <c r="AP195" s="173"/>
      <c r="AQ195" s="127"/>
      <c r="AR195" s="127"/>
      <c r="AS195" s="127"/>
      <c r="AT195" s="163"/>
      <c r="AU195" s="127"/>
      <c r="AV195" s="127" t="s">
        <v>312</v>
      </c>
      <c r="AW195" s="163"/>
      <c r="AX195" s="163"/>
      <c r="AY195" s="173"/>
      <c r="AZ195" s="163"/>
      <c r="BA195" s="163"/>
      <c r="BB195" s="173"/>
      <c r="BC195" s="163"/>
      <c r="BD195" s="127"/>
      <c r="BE195" s="127"/>
      <c r="BF195" s="127"/>
      <c r="BG195" s="127"/>
      <c r="BH195" s="127"/>
      <c r="BI195" s="127"/>
      <c r="BJ195" s="127"/>
      <c r="BK195" s="127"/>
      <c r="BL195" s="127"/>
      <c r="BM195" s="127"/>
      <c r="BN195" s="127"/>
    </row>
    <row r="196" spans="1:66" s="142" customFormat="1" ht="15" x14ac:dyDescent="0.25">
      <c r="A196" s="189"/>
      <c r="B196" s="175" t="s">
        <v>313</v>
      </c>
      <c r="C196" s="282" t="s">
        <v>314</v>
      </c>
      <c r="D196" s="282"/>
      <c r="E196" s="282"/>
      <c r="F196" s="282"/>
      <c r="G196" s="282"/>
      <c r="H196" s="176" t="s">
        <v>48</v>
      </c>
      <c r="I196" s="194">
        <v>53</v>
      </c>
      <c r="J196" s="177"/>
      <c r="K196" s="194">
        <v>53</v>
      </c>
      <c r="L196" s="179"/>
      <c r="M196" s="177"/>
      <c r="N196" s="179"/>
      <c r="O196" s="177"/>
      <c r="P196" s="180">
        <v>1454.74</v>
      </c>
      <c r="Q196"/>
      <c r="R196"/>
      <c r="S196"/>
      <c r="T196"/>
      <c r="U196"/>
      <c r="V196"/>
      <c r="W196"/>
      <c r="X196"/>
      <c r="Y196"/>
      <c r="Z196"/>
      <c r="AA196"/>
      <c r="AB196" s="127"/>
      <c r="AC196" s="127"/>
      <c r="AD196" s="127"/>
      <c r="AE196" s="127"/>
      <c r="AF196" s="127"/>
      <c r="AG196" s="127"/>
      <c r="AH196" s="127"/>
      <c r="AI196" s="127"/>
      <c r="AJ196" s="127"/>
      <c r="AK196" s="127"/>
      <c r="AL196" s="127"/>
      <c r="AM196" s="127"/>
      <c r="AN196" s="163"/>
      <c r="AO196" s="163"/>
      <c r="AP196" s="173"/>
      <c r="AQ196" s="127"/>
      <c r="AR196" s="127"/>
      <c r="AS196" s="127"/>
      <c r="AT196" s="163"/>
      <c r="AU196" s="127"/>
      <c r="AV196" s="127" t="s">
        <v>314</v>
      </c>
      <c r="AW196" s="163"/>
      <c r="AX196" s="163"/>
      <c r="AY196" s="173"/>
      <c r="AZ196" s="163"/>
      <c r="BA196" s="163"/>
      <c r="BB196" s="173"/>
      <c r="BC196" s="163"/>
      <c r="BD196" s="127"/>
      <c r="BE196" s="127"/>
      <c r="BF196" s="127"/>
      <c r="BG196" s="127"/>
      <c r="BH196" s="127"/>
      <c r="BI196" s="127"/>
      <c r="BJ196" s="127"/>
      <c r="BK196" s="127"/>
      <c r="BL196" s="127"/>
      <c r="BM196" s="127"/>
      <c r="BN196" s="127"/>
    </row>
    <row r="197" spans="1:66" s="142" customFormat="1" ht="15" x14ac:dyDescent="0.25">
      <c r="A197" s="195"/>
      <c r="B197" s="223"/>
      <c r="C197" s="313" t="s">
        <v>49</v>
      </c>
      <c r="D197" s="313"/>
      <c r="E197" s="313"/>
      <c r="F197" s="313"/>
      <c r="G197" s="313"/>
      <c r="H197" s="166"/>
      <c r="I197" s="167"/>
      <c r="J197" s="167"/>
      <c r="K197" s="167"/>
      <c r="L197" s="169"/>
      <c r="M197" s="167"/>
      <c r="N197" s="192">
        <v>3436.86</v>
      </c>
      <c r="O197" s="167"/>
      <c r="P197" s="193">
        <v>6873.71</v>
      </c>
      <c r="Q197"/>
      <c r="R197"/>
      <c r="S197"/>
      <c r="T197"/>
      <c r="U197"/>
      <c r="V197"/>
      <c r="W197"/>
      <c r="X197"/>
      <c r="Y197"/>
      <c r="Z197"/>
      <c r="AA197"/>
      <c r="AB197" s="127"/>
      <c r="AC197" s="127"/>
      <c r="AD197" s="127"/>
      <c r="AE197" s="127"/>
      <c r="AF197" s="127"/>
      <c r="AG197" s="127"/>
      <c r="AH197" s="127"/>
      <c r="AI197" s="127"/>
      <c r="AJ197" s="127"/>
      <c r="AK197" s="127"/>
      <c r="AL197" s="127"/>
      <c r="AM197" s="127"/>
      <c r="AN197" s="163"/>
      <c r="AO197" s="163"/>
      <c r="AP197" s="173"/>
      <c r="AQ197" s="127"/>
      <c r="AR197" s="127"/>
      <c r="AS197" s="127"/>
      <c r="AT197" s="163"/>
      <c r="AU197" s="127"/>
      <c r="AV197" s="127"/>
      <c r="AW197" s="163" t="s">
        <v>49</v>
      </c>
      <c r="AX197" s="163"/>
      <c r="AY197" s="173"/>
      <c r="AZ197" s="163"/>
      <c r="BA197" s="163"/>
      <c r="BB197" s="173"/>
      <c r="BC197" s="163"/>
      <c r="BD197" s="127"/>
      <c r="BE197" s="127"/>
      <c r="BF197" s="127"/>
      <c r="BG197" s="127"/>
      <c r="BH197" s="127"/>
      <c r="BI197" s="127"/>
      <c r="BJ197" s="127"/>
      <c r="BK197" s="127"/>
      <c r="BL197" s="127"/>
      <c r="BM197" s="127"/>
      <c r="BN197" s="127"/>
    </row>
    <row r="198" spans="1:66" s="142" customFormat="1" ht="15" x14ac:dyDescent="0.25">
      <c r="A198" s="307" t="s">
        <v>357</v>
      </c>
      <c r="B198" s="308"/>
      <c r="C198" s="308"/>
      <c r="D198" s="308"/>
      <c r="E198" s="308"/>
      <c r="F198" s="308"/>
      <c r="G198" s="308"/>
      <c r="H198" s="308"/>
      <c r="I198" s="308"/>
      <c r="J198" s="308"/>
      <c r="K198" s="308"/>
      <c r="L198" s="308"/>
      <c r="M198" s="308"/>
      <c r="N198" s="308"/>
      <c r="O198" s="308"/>
      <c r="P198" s="309"/>
      <c r="Q198"/>
      <c r="R198"/>
      <c r="S198"/>
      <c r="T198"/>
      <c r="U198"/>
      <c r="V198"/>
      <c r="W198"/>
      <c r="X198"/>
      <c r="Y198"/>
      <c r="Z198"/>
      <c r="AA198"/>
      <c r="AB198" s="127"/>
      <c r="AC198" s="127"/>
      <c r="AD198" s="127"/>
      <c r="AE198" s="127"/>
      <c r="AF198" s="127"/>
      <c r="AG198" s="127"/>
      <c r="AH198" s="127"/>
      <c r="AI198" s="127"/>
      <c r="AJ198" s="127"/>
      <c r="AK198" s="127"/>
      <c r="AL198" s="127"/>
      <c r="AM198" s="127"/>
      <c r="AN198" s="163"/>
      <c r="AO198" s="163"/>
      <c r="AP198" s="173"/>
      <c r="AQ198" s="127"/>
      <c r="AR198" s="127"/>
      <c r="AS198" s="127"/>
      <c r="AT198" s="163"/>
      <c r="AU198" s="127"/>
      <c r="AV198" s="127"/>
      <c r="AW198" s="163"/>
      <c r="AX198" s="163"/>
      <c r="AY198" s="173"/>
      <c r="AZ198" s="163"/>
      <c r="BA198" s="163"/>
      <c r="BB198" s="173"/>
      <c r="BC198" s="163" t="s">
        <v>357</v>
      </c>
      <c r="BD198" s="127"/>
      <c r="BE198" s="127"/>
      <c r="BF198" s="127"/>
      <c r="BG198" s="127"/>
      <c r="BH198" s="127"/>
      <c r="BI198" s="127"/>
      <c r="BJ198" s="127"/>
      <c r="BK198" s="127"/>
      <c r="BL198" s="127"/>
      <c r="BM198" s="127"/>
      <c r="BN198" s="127"/>
    </row>
    <row r="199" spans="1:66" s="142" customFormat="1" ht="23.25" x14ac:dyDescent="0.25">
      <c r="A199" s="164" t="s">
        <v>153</v>
      </c>
      <c r="B199" s="224" t="s">
        <v>331</v>
      </c>
      <c r="C199" s="310" t="s">
        <v>332</v>
      </c>
      <c r="D199" s="310"/>
      <c r="E199" s="310"/>
      <c r="F199" s="310"/>
      <c r="G199" s="310"/>
      <c r="H199" s="166" t="s">
        <v>115</v>
      </c>
      <c r="I199" s="167">
        <v>2</v>
      </c>
      <c r="J199" s="168">
        <v>1</v>
      </c>
      <c r="K199" s="168">
        <v>2</v>
      </c>
      <c r="L199" s="169"/>
      <c r="M199" s="167"/>
      <c r="N199" s="169"/>
      <c r="O199" s="167"/>
      <c r="P199" s="170"/>
      <c r="Q199"/>
      <c r="R199"/>
      <c r="S199"/>
      <c r="T199"/>
      <c r="U199"/>
      <c r="V199"/>
      <c r="W199"/>
      <c r="X199"/>
      <c r="Y199"/>
      <c r="Z199"/>
      <c r="AA199"/>
      <c r="AB199" s="127"/>
      <c r="AC199" s="127"/>
      <c r="AD199" s="127"/>
      <c r="AE199" s="127"/>
      <c r="AF199" s="127"/>
      <c r="AG199" s="127"/>
      <c r="AH199" s="127"/>
      <c r="AI199" s="127"/>
      <c r="AJ199" s="127"/>
      <c r="AK199" s="127"/>
      <c r="AL199" s="127"/>
      <c r="AM199" s="127"/>
      <c r="AN199" s="163"/>
      <c r="AO199" s="163" t="s">
        <v>332</v>
      </c>
      <c r="AP199" s="173"/>
      <c r="AQ199" s="127"/>
      <c r="AR199" s="127"/>
      <c r="AS199" s="127"/>
      <c r="AT199" s="163"/>
      <c r="AU199" s="127"/>
      <c r="AV199" s="127"/>
      <c r="AW199" s="163"/>
      <c r="AX199" s="163"/>
      <c r="AY199" s="173"/>
      <c r="AZ199" s="163"/>
      <c r="BA199" s="163"/>
      <c r="BB199" s="173"/>
      <c r="BC199" s="163"/>
      <c r="BD199" s="127"/>
      <c r="BE199" s="127"/>
      <c r="BF199" s="127"/>
      <c r="BG199" s="127"/>
      <c r="BH199" s="127"/>
      <c r="BI199" s="127"/>
      <c r="BJ199" s="127"/>
      <c r="BK199" s="127"/>
      <c r="BL199" s="127"/>
      <c r="BM199" s="127"/>
      <c r="BN199" s="127"/>
    </row>
    <row r="200" spans="1:66" s="142" customFormat="1" ht="22.5" x14ac:dyDescent="0.25">
      <c r="A200" s="171"/>
      <c r="B200" s="172" t="s">
        <v>139</v>
      </c>
      <c r="C200" s="311" t="s">
        <v>140</v>
      </c>
      <c r="D200" s="311"/>
      <c r="E200" s="311"/>
      <c r="F200" s="311"/>
      <c r="G200" s="311"/>
      <c r="H200" s="311"/>
      <c r="I200" s="311"/>
      <c r="J200" s="311"/>
      <c r="K200" s="311"/>
      <c r="L200" s="311"/>
      <c r="M200" s="311"/>
      <c r="N200" s="311"/>
      <c r="O200" s="311"/>
      <c r="P200" s="312"/>
      <c r="Q200"/>
      <c r="R200"/>
      <c r="S200"/>
      <c r="T200"/>
      <c r="U200"/>
      <c r="V200"/>
      <c r="W200"/>
      <c r="X200"/>
      <c r="Y200"/>
      <c r="Z200"/>
      <c r="AA200"/>
      <c r="AB200" s="127"/>
      <c r="AC200" s="127"/>
      <c r="AD200" s="127"/>
      <c r="AE200" s="127"/>
      <c r="AF200" s="127"/>
      <c r="AG200" s="127"/>
      <c r="AH200" s="127"/>
      <c r="AI200" s="127"/>
      <c r="AJ200" s="127"/>
      <c r="AK200" s="127"/>
      <c r="AL200" s="127"/>
      <c r="AM200" s="127"/>
      <c r="AN200" s="163"/>
      <c r="AO200" s="163"/>
      <c r="AP200" s="173" t="s">
        <v>140</v>
      </c>
      <c r="AQ200" s="127"/>
      <c r="AR200" s="127"/>
      <c r="AS200" s="127"/>
      <c r="AT200" s="163"/>
      <c r="AU200" s="127"/>
      <c r="AV200" s="127"/>
      <c r="AW200" s="163"/>
      <c r="AX200" s="163"/>
      <c r="AY200" s="173"/>
      <c r="AZ200" s="163"/>
      <c r="BA200" s="163"/>
      <c r="BB200" s="173"/>
      <c r="BC200" s="163"/>
      <c r="BD200" s="127"/>
      <c r="BE200" s="127"/>
      <c r="BF200" s="127"/>
      <c r="BG200" s="127"/>
      <c r="BH200" s="127"/>
      <c r="BI200" s="127"/>
      <c r="BJ200" s="127"/>
      <c r="BK200" s="127"/>
      <c r="BL200" s="127"/>
      <c r="BM200" s="127"/>
      <c r="BN200" s="127"/>
    </row>
    <row r="201" spans="1:66" s="142" customFormat="1" ht="15" x14ac:dyDescent="0.25">
      <c r="A201" s="174"/>
      <c r="B201" s="175" t="s">
        <v>44</v>
      </c>
      <c r="C201" s="282" t="s">
        <v>141</v>
      </c>
      <c r="D201" s="282"/>
      <c r="E201" s="282"/>
      <c r="F201" s="282"/>
      <c r="G201" s="282"/>
      <c r="H201" s="176" t="s">
        <v>135</v>
      </c>
      <c r="I201" s="177"/>
      <c r="J201" s="177"/>
      <c r="K201" s="178">
        <v>4.12</v>
      </c>
      <c r="L201" s="179"/>
      <c r="M201" s="177"/>
      <c r="N201" s="179"/>
      <c r="O201" s="177"/>
      <c r="P201" s="180">
        <v>1346.52</v>
      </c>
      <c r="Q201"/>
      <c r="R201"/>
      <c r="S201"/>
      <c r="T201"/>
      <c r="U201"/>
      <c r="V201"/>
      <c r="W201"/>
      <c r="X201"/>
      <c r="Y201"/>
      <c r="Z201"/>
      <c r="AA201"/>
      <c r="AB201" s="127"/>
      <c r="AC201" s="127"/>
      <c r="AD201" s="127"/>
      <c r="AE201" s="127"/>
      <c r="AF201" s="127"/>
      <c r="AG201" s="127"/>
      <c r="AH201" s="127"/>
      <c r="AI201" s="127"/>
      <c r="AJ201" s="127"/>
      <c r="AK201" s="127"/>
      <c r="AL201" s="127"/>
      <c r="AM201" s="127"/>
      <c r="AN201" s="163"/>
      <c r="AO201" s="163"/>
      <c r="AP201" s="173"/>
      <c r="AQ201" s="127" t="s">
        <v>141</v>
      </c>
      <c r="AR201" s="127"/>
      <c r="AS201" s="127"/>
      <c r="AT201" s="163"/>
      <c r="AU201" s="127"/>
      <c r="AV201" s="127"/>
      <c r="AW201" s="163"/>
      <c r="AX201" s="163"/>
      <c r="AY201" s="173"/>
      <c r="AZ201" s="163"/>
      <c r="BA201" s="163"/>
      <c r="BB201" s="173"/>
      <c r="BC201" s="163"/>
      <c r="BD201" s="127"/>
      <c r="BE201" s="127"/>
      <c r="BF201" s="127"/>
      <c r="BG201" s="127"/>
      <c r="BH201" s="127"/>
      <c r="BI201" s="127"/>
      <c r="BJ201" s="127"/>
      <c r="BK201" s="127"/>
      <c r="BL201" s="127"/>
      <c r="BM201" s="127"/>
      <c r="BN201" s="127"/>
    </row>
    <row r="202" spans="1:66" s="142" customFormat="1" ht="15" x14ac:dyDescent="0.25">
      <c r="A202" s="181"/>
      <c r="B202" s="175" t="s">
        <v>300</v>
      </c>
      <c r="C202" s="282" t="s">
        <v>301</v>
      </c>
      <c r="D202" s="282"/>
      <c r="E202" s="282"/>
      <c r="F202" s="282"/>
      <c r="G202" s="282"/>
      <c r="H202" s="176" t="s">
        <v>135</v>
      </c>
      <c r="I202" s="178">
        <v>2.06</v>
      </c>
      <c r="J202" s="177"/>
      <c r="K202" s="178">
        <v>4.12</v>
      </c>
      <c r="L202" s="182"/>
      <c r="M202" s="183"/>
      <c r="N202" s="184">
        <v>261.45999999999998</v>
      </c>
      <c r="O202" s="178">
        <v>1.25</v>
      </c>
      <c r="P202" s="180">
        <v>1346.52</v>
      </c>
      <c r="Q202" s="185"/>
      <c r="R202" s="185"/>
      <c r="S202"/>
      <c r="T202"/>
      <c r="U202"/>
      <c r="V202"/>
      <c r="W202"/>
      <c r="X202"/>
      <c r="Y202"/>
      <c r="Z202"/>
      <c r="AA202"/>
      <c r="AB202" s="127"/>
      <c r="AC202" s="127"/>
      <c r="AD202" s="127"/>
      <c r="AE202" s="127"/>
      <c r="AF202" s="127"/>
      <c r="AG202" s="127"/>
      <c r="AH202" s="127"/>
      <c r="AI202" s="127"/>
      <c r="AJ202" s="127"/>
      <c r="AK202" s="127"/>
      <c r="AL202" s="127"/>
      <c r="AM202" s="127"/>
      <c r="AN202" s="163"/>
      <c r="AO202" s="163"/>
      <c r="AP202" s="173"/>
      <c r="AQ202" s="127"/>
      <c r="AR202" s="127" t="s">
        <v>301</v>
      </c>
      <c r="AS202" s="127"/>
      <c r="AT202" s="163"/>
      <c r="AU202" s="127"/>
      <c r="AV202" s="127"/>
      <c r="AW202" s="163"/>
      <c r="AX202" s="163"/>
      <c r="AY202" s="173"/>
      <c r="AZ202" s="163"/>
      <c r="BA202" s="163"/>
      <c r="BB202" s="173"/>
      <c r="BC202" s="163"/>
      <c r="BD202" s="127"/>
      <c r="BE202" s="127"/>
      <c r="BF202" s="127"/>
      <c r="BG202" s="127"/>
      <c r="BH202" s="127"/>
      <c r="BI202" s="127"/>
      <c r="BJ202" s="127"/>
      <c r="BK202" s="127"/>
      <c r="BL202" s="127"/>
      <c r="BM202" s="127"/>
      <c r="BN202" s="127"/>
    </row>
    <row r="203" spans="1:66" s="142" customFormat="1" ht="15" x14ac:dyDescent="0.25">
      <c r="A203" s="174"/>
      <c r="B203" s="175" t="s">
        <v>45</v>
      </c>
      <c r="C203" s="282" t="s">
        <v>133</v>
      </c>
      <c r="D203" s="282"/>
      <c r="E203" s="282"/>
      <c r="F203" s="282"/>
      <c r="G203" s="282"/>
      <c r="H203" s="176"/>
      <c r="I203" s="177"/>
      <c r="J203" s="177"/>
      <c r="K203" s="177"/>
      <c r="L203" s="179"/>
      <c r="M203" s="177"/>
      <c r="N203" s="179"/>
      <c r="O203" s="177"/>
      <c r="P203" s="186">
        <v>11.66</v>
      </c>
      <c r="Q203"/>
      <c r="R203"/>
      <c r="S203"/>
      <c r="T203"/>
      <c r="U203"/>
      <c r="V203"/>
      <c r="W203"/>
      <c r="X203"/>
      <c r="Y203"/>
      <c r="Z203"/>
      <c r="AA203"/>
      <c r="AB203" s="127"/>
      <c r="AC203" s="127"/>
      <c r="AD203" s="127"/>
      <c r="AE203" s="127"/>
      <c r="AF203" s="127"/>
      <c r="AG203" s="127"/>
      <c r="AH203" s="127"/>
      <c r="AI203" s="127"/>
      <c r="AJ203" s="127"/>
      <c r="AK203" s="127"/>
      <c r="AL203" s="127"/>
      <c r="AM203" s="127"/>
      <c r="AN203" s="163"/>
      <c r="AO203" s="163"/>
      <c r="AP203" s="173"/>
      <c r="AQ203" s="127" t="s">
        <v>133</v>
      </c>
      <c r="AR203" s="127"/>
      <c r="AS203" s="127"/>
      <c r="AT203" s="163"/>
      <c r="AU203" s="127"/>
      <c r="AV203" s="127"/>
      <c r="AW203" s="163"/>
      <c r="AX203" s="163"/>
      <c r="AY203" s="173"/>
      <c r="AZ203" s="163"/>
      <c r="BA203" s="163"/>
      <c r="BB203" s="173"/>
      <c r="BC203" s="163"/>
      <c r="BD203" s="127"/>
      <c r="BE203" s="127"/>
      <c r="BF203" s="127"/>
      <c r="BG203" s="127"/>
      <c r="BH203" s="127"/>
      <c r="BI203" s="127"/>
      <c r="BJ203" s="127"/>
      <c r="BK203" s="127"/>
      <c r="BL203" s="127"/>
      <c r="BM203" s="127"/>
      <c r="BN203" s="127"/>
    </row>
    <row r="204" spans="1:66" s="142" customFormat="1" ht="15" x14ac:dyDescent="0.25">
      <c r="A204" s="174"/>
      <c r="B204" s="175"/>
      <c r="C204" s="282" t="s">
        <v>134</v>
      </c>
      <c r="D204" s="282"/>
      <c r="E204" s="282"/>
      <c r="F204" s="282"/>
      <c r="G204" s="282"/>
      <c r="H204" s="176" t="s">
        <v>135</v>
      </c>
      <c r="I204" s="177"/>
      <c r="J204" s="177"/>
      <c r="K204" s="178">
        <v>0.02</v>
      </c>
      <c r="L204" s="179"/>
      <c r="M204" s="177"/>
      <c r="N204" s="179"/>
      <c r="O204" s="177"/>
      <c r="P204" s="186">
        <v>7.27</v>
      </c>
      <c r="Q204"/>
      <c r="R204"/>
      <c r="S204"/>
      <c r="T204"/>
      <c r="U204"/>
      <c r="V204"/>
      <c r="W204"/>
      <c r="X204"/>
      <c r="Y204"/>
      <c r="Z204"/>
      <c r="AA204"/>
      <c r="AB204" s="127"/>
      <c r="AC204" s="127"/>
      <c r="AD204" s="127"/>
      <c r="AE204" s="127"/>
      <c r="AF204" s="127"/>
      <c r="AG204" s="127"/>
      <c r="AH204" s="127"/>
      <c r="AI204" s="127"/>
      <c r="AJ204" s="127"/>
      <c r="AK204" s="127"/>
      <c r="AL204" s="127"/>
      <c r="AM204" s="127"/>
      <c r="AN204" s="163"/>
      <c r="AO204" s="163"/>
      <c r="AP204" s="173"/>
      <c r="AQ204" s="127" t="s">
        <v>134</v>
      </c>
      <c r="AR204" s="127"/>
      <c r="AS204" s="127"/>
      <c r="AT204" s="163"/>
      <c r="AU204" s="127"/>
      <c r="AV204" s="127"/>
      <c r="AW204" s="163"/>
      <c r="AX204" s="163"/>
      <c r="AY204" s="173"/>
      <c r="AZ204" s="163"/>
      <c r="BA204" s="163"/>
      <c r="BB204" s="173"/>
      <c r="BC204" s="163"/>
      <c r="BD204" s="127"/>
      <c r="BE204" s="127"/>
      <c r="BF204" s="127"/>
      <c r="BG204" s="127"/>
      <c r="BH204" s="127"/>
      <c r="BI204" s="127"/>
      <c r="BJ204" s="127"/>
      <c r="BK204" s="127"/>
      <c r="BL204" s="127"/>
      <c r="BM204" s="127"/>
      <c r="BN204" s="127"/>
    </row>
    <row r="205" spans="1:66" s="142" customFormat="1" ht="15" x14ac:dyDescent="0.25">
      <c r="A205" s="181"/>
      <c r="B205" s="175" t="s">
        <v>143</v>
      </c>
      <c r="C205" s="282" t="s">
        <v>144</v>
      </c>
      <c r="D205" s="282"/>
      <c r="E205" s="282"/>
      <c r="F205" s="282"/>
      <c r="G205" s="282"/>
      <c r="H205" s="176" t="s">
        <v>136</v>
      </c>
      <c r="I205" s="178">
        <v>0.01</v>
      </c>
      <c r="J205" s="177"/>
      <c r="K205" s="178">
        <v>0.02</v>
      </c>
      <c r="L205" s="187">
        <v>477.92</v>
      </c>
      <c r="M205" s="188">
        <v>1.22</v>
      </c>
      <c r="N205" s="184">
        <v>583.05999999999995</v>
      </c>
      <c r="O205" s="177"/>
      <c r="P205" s="180">
        <v>11.66</v>
      </c>
      <c r="Q205" s="185"/>
      <c r="R205" s="185"/>
      <c r="S205"/>
      <c r="T205"/>
      <c r="U205"/>
      <c r="V205"/>
      <c r="W205"/>
      <c r="X205"/>
      <c r="Y205"/>
      <c r="Z205"/>
      <c r="AA205"/>
      <c r="AB205" s="127"/>
      <c r="AC205" s="127"/>
      <c r="AD205" s="127"/>
      <c r="AE205" s="127"/>
      <c r="AF205" s="127"/>
      <c r="AG205" s="127"/>
      <c r="AH205" s="127"/>
      <c r="AI205" s="127"/>
      <c r="AJ205" s="127"/>
      <c r="AK205" s="127"/>
      <c r="AL205" s="127"/>
      <c r="AM205" s="127"/>
      <c r="AN205" s="163"/>
      <c r="AO205" s="163"/>
      <c r="AP205" s="173"/>
      <c r="AQ205" s="127"/>
      <c r="AR205" s="127" t="s">
        <v>144</v>
      </c>
      <c r="AS205" s="127"/>
      <c r="AT205" s="163"/>
      <c r="AU205" s="127"/>
      <c r="AV205" s="127"/>
      <c r="AW205" s="163"/>
      <c r="AX205" s="163"/>
      <c r="AY205" s="173"/>
      <c r="AZ205" s="163"/>
      <c r="BA205" s="163"/>
      <c r="BB205" s="173"/>
      <c r="BC205" s="163"/>
      <c r="BD205" s="127"/>
      <c r="BE205" s="127"/>
      <c r="BF205" s="127"/>
      <c r="BG205" s="127"/>
      <c r="BH205" s="127"/>
      <c r="BI205" s="127"/>
      <c r="BJ205" s="127"/>
      <c r="BK205" s="127"/>
      <c r="BL205" s="127"/>
      <c r="BM205" s="127"/>
      <c r="BN205" s="127"/>
    </row>
    <row r="206" spans="1:66" s="142" customFormat="1" ht="15" x14ac:dyDescent="0.25">
      <c r="A206" s="189"/>
      <c r="B206" s="175" t="s">
        <v>145</v>
      </c>
      <c r="C206" s="282" t="s">
        <v>146</v>
      </c>
      <c r="D206" s="282"/>
      <c r="E206" s="282"/>
      <c r="F206" s="282"/>
      <c r="G206" s="282"/>
      <c r="H206" s="176" t="s">
        <v>135</v>
      </c>
      <c r="I206" s="178">
        <v>0.01</v>
      </c>
      <c r="J206" s="177"/>
      <c r="K206" s="178">
        <v>0.02</v>
      </c>
      <c r="L206" s="179"/>
      <c r="M206" s="177"/>
      <c r="N206" s="190">
        <v>290.75</v>
      </c>
      <c r="O206" s="178">
        <v>1.25</v>
      </c>
      <c r="P206" s="186">
        <v>7.27</v>
      </c>
      <c r="Q206"/>
      <c r="R206"/>
      <c r="S206"/>
      <c r="T206"/>
      <c r="U206"/>
      <c r="V206"/>
      <c r="W206"/>
      <c r="X206"/>
      <c r="Y206"/>
      <c r="Z206"/>
      <c r="AA206"/>
      <c r="AB206" s="127"/>
      <c r="AC206" s="127"/>
      <c r="AD206" s="127"/>
      <c r="AE206" s="127"/>
      <c r="AF206" s="127"/>
      <c r="AG206" s="127"/>
      <c r="AH206" s="127"/>
      <c r="AI206" s="127"/>
      <c r="AJ206" s="127"/>
      <c r="AK206" s="127"/>
      <c r="AL206" s="127"/>
      <c r="AM206" s="127"/>
      <c r="AN206" s="163"/>
      <c r="AO206" s="163"/>
      <c r="AP206" s="173"/>
      <c r="AQ206" s="127"/>
      <c r="AR206" s="127"/>
      <c r="AS206" s="127" t="s">
        <v>146</v>
      </c>
      <c r="AT206" s="163"/>
      <c r="AU206" s="127"/>
      <c r="AV206" s="127"/>
      <c r="AW206" s="163"/>
      <c r="AX206" s="163"/>
      <c r="AY206" s="173"/>
      <c r="AZ206" s="163"/>
      <c r="BA206" s="163"/>
      <c r="BB206" s="173"/>
      <c r="BC206" s="163"/>
      <c r="BD206" s="127"/>
      <c r="BE206" s="127"/>
      <c r="BF206" s="127"/>
      <c r="BG206" s="127"/>
      <c r="BH206" s="127"/>
      <c r="BI206" s="127"/>
      <c r="BJ206" s="127"/>
      <c r="BK206" s="127"/>
      <c r="BL206" s="127"/>
      <c r="BM206" s="127"/>
      <c r="BN206" s="127"/>
    </row>
    <row r="207" spans="1:66" s="142" customFormat="1" ht="15" x14ac:dyDescent="0.25">
      <c r="A207" s="191"/>
      <c r="B207" s="172"/>
      <c r="C207" s="313" t="s">
        <v>46</v>
      </c>
      <c r="D207" s="313"/>
      <c r="E207" s="313"/>
      <c r="F207" s="313"/>
      <c r="G207" s="313"/>
      <c r="H207" s="166"/>
      <c r="I207" s="167"/>
      <c r="J207" s="167"/>
      <c r="K207" s="167"/>
      <c r="L207" s="169"/>
      <c r="M207" s="167"/>
      <c r="N207" s="192"/>
      <c r="O207" s="167"/>
      <c r="P207" s="193">
        <v>1365.45</v>
      </c>
      <c r="Q207" s="185"/>
      <c r="R207" s="185"/>
      <c r="S207"/>
      <c r="T207"/>
      <c r="U207"/>
      <c r="V207"/>
      <c r="W207"/>
      <c r="X207"/>
      <c r="Y207"/>
      <c r="Z207"/>
      <c r="AA207"/>
      <c r="AB207" s="127"/>
      <c r="AC207" s="127"/>
      <c r="AD207" s="127"/>
      <c r="AE207" s="127"/>
      <c r="AF207" s="127"/>
      <c r="AG207" s="127"/>
      <c r="AH207" s="127"/>
      <c r="AI207" s="127"/>
      <c r="AJ207" s="127"/>
      <c r="AK207" s="127"/>
      <c r="AL207" s="127"/>
      <c r="AM207" s="127"/>
      <c r="AN207" s="163"/>
      <c r="AO207" s="163"/>
      <c r="AP207" s="173"/>
      <c r="AQ207" s="127"/>
      <c r="AR207" s="127"/>
      <c r="AS207" s="127"/>
      <c r="AT207" s="163" t="s">
        <v>46</v>
      </c>
      <c r="AU207" s="127"/>
      <c r="AV207" s="127"/>
      <c r="AW207" s="163"/>
      <c r="AX207" s="163"/>
      <c r="AY207" s="173"/>
      <c r="AZ207" s="163"/>
      <c r="BA207" s="163"/>
      <c r="BB207" s="173"/>
      <c r="BC207" s="163"/>
      <c r="BD207" s="127"/>
      <c r="BE207" s="127"/>
      <c r="BF207" s="127"/>
      <c r="BG207" s="127"/>
      <c r="BH207" s="127"/>
      <c r="BI207" s="127"/>
      <c r="BJ207" s="127"/>
      <c r="BK207" s="127"/>
      <c r="BL207" s="127"/>
      <c r="BM207" s="127"/>
      <c r="BN207" s="127"/>
    </row>
    <row r="208" spans="1:66" s="142" customFormat="1" ht="15" x14ac:dyDescent="0.25">
      <c r="A208" s="189" t="s">
        <v>358</v>
      </c>
      <c r="B208" s="175" t="s">
        <v>148</v>
      </c>
      <c r="C208" s="282" t="s">
        <v>149</v>
      </c>
      <c r="D208" s="282"/>
      <c r="E208" s="282"/>
      <c r="F208" s="282"/>
      <c r="G208" s="282"/>
      <c r="H208" s="176" t="s">
        <v>48</v>
      </c>
      <c r="I208" s="194">
        <v>2</v>
      </c>
      <c r="J208" s="177"/>
      <c r="K208" s="194">
        <v>2</v>
      </c>
      <c r="L208" s="179"/>
      <c r="M208" s="177"/>
      <c r="N208" s="179"/>
      <c r="O208" s="177"/>
      <c r="P208" s="186">
        <v>21.54</v>
      </c>
      <c r="Q208"/>
      <c r="R208"/>
      <c r="S208"/>
      <c r="T208"/>
      <c r="U208"/>
      <c r="V208"/>
      <c r="W208"/>
      <c r="X208"/>
      <c r="Y208"/>
      <c r="Z208"/>
      <c r="AA208"/>
      <c r="AB208" s="127"/>
      <c r="AC208" s="127"/>
      <c r="AD208" s="127"/>
      <c r="AE208" s="127"/>
      <c r="AF208" s="127"/>
      <c r="AG208" s="127"/>
      <c r="AH208" s="127"/>
      <c r="AI208" s="127"/>
      <c r="AJ208" s="127"/>
      <c r="AK208" s="127"/>
      <c r="AL208" s="127"/>
      <c r="AM208" s="127"/>
      <c r="AN208" s="163"/>
      <c r="AO208" s="163"/>
      <c r="AP208" s="173"/>
      <c r="AQ208" s="127"/>
      <c r="AR208" s="127"/>
      <c r="AS208" s="127"/>
      <c r="AT208" s="163"/>
      <c r="AU208" s="127" t="s">
        <v>149</v>
      </c>
      <c r="AV208" s="127"/>
      <c r="AW208" s="163"/>
      <c r="AX208" s="163"/>
      <c r="AY208" s="173"/>
      <c r="AZ208" s="163"/>
      <c r="BA208" s="163"/>
      <c r="BB208" s="173"/>
      <c r="BC208" s="163"/>
      <c r="BD208" s="127"/>
      <c r="BE208" s="127"/>
      <c r="BF208" s="127"/>
      <c r="BG208" s="127"/>
      <c r="BH208" s="127"/>
      <c r="BI208" s="127"/>
      <c r="BJ208" s="127"/>
      <c r="BK208" s="127"/>
      <c r="BL208" s="127"/>
      <c r="BM208" s="127"/>
      <c r="BN208" s="127"/>
    </row>
    <row r="209" spans="1:66" s="142" customFormat="1" ht="15" x14ac:dyDescent="0.25">
      <c r="A209" s="189"/>
      <c r="B209" s="175"/>
      <c r="C209" s="282" t="s">
        <v>47</v>
      </c>
      <c r="D209" s="282"/>
      <c r="E209" s="282"/>
      <c r="F209" s="282"/>
      <c r="G209" s="282"/>
      <c r="H209" s="176"/>
      <c r="I209" s="177"/>
      <c r="J209" s="177"/>
      <c r="K209" s="177"/>
      <c r="L209" s="179"/>
      <c r="M209" s="177"/>
      <c r="N209" s="179"/>
      <c r="O209" s="177"/>
      <c r="P209" s="180">
        <v>1353.79</v>
      </c>
      <c r="Q209"/>
      <c r="R209"/>
      <c r="S209"/>
      <c r="T209"/>
      <c r="U209"/>
      <c r="V209"/>
      <c r="W209"/>
      <c r="X209"/>
      <c r="Y209"/>
      <c r="Z209"/>
      <c r="AA209"/>
      <c r="AB209" s="127"/>
      <c r="AC209" s="127"/>
      <c r="AD209" s="127"/>
      <c r="AE209" s="127"/>
      <c r="AF209" s="127"/>
      <c r="AG209" s="127"/>
      <c r="AH209" s="127"/>
      <c r="AI209" s="127"/>
      <c r="AJ209" s="127"/>
      <c r="AK209" s="127"/>
      <c r="AL209" s="127"/>
      <c r="AM209" s="127"/>
      <c r="AN209" s="163"/>
      <c r="AO209" s="163"/>
      <c r="AP209" s="173"/>
      <c r="AQ209" s="127"/>
      <c r="AR209" s="127"/>
      <c r="AS209" s="127"/>
      <c r="AT209" s="163"/>
      <c r="AU209" s="127"/>
      <c r="AV209" s="127" t="s">
        <v>47</v>
      </c>
      <c r="AW209" s="163"/>
      <c r="AX209" s="163"/>
      <c r="AY209" s="173"/>
      <c r="AZ209" s="163"/>
      <c r="BA209" s="163"/>
      <c r="BB209" s="173"/>
      <c r="BC209" s="163"/>
      <c r="BD209" s="127"/>
      <c r="BE209" s="127"/>
      <c r="BF209" s="127"/>
      <c r="BG209" s="127"/>
      <c r="BH209" s="127"/>
      <c r="BI209" s="127"/>
      <c r="BJ209" s="127"/>
      <c r="BK209" s="127"/>
      <c r="BL209" s="127"/>
      <c r="BM209" s="127"/>
      <c r="BN209" s="127"/>
    </row>
    <row r="210" spans="1:66" s="142" customFormat="1" ht="15" x14ac:dyDescent="0.25">
      <c r="A210" s="189"/>
      <c r="B210" s="175" t="s">
        <v>302</v>
      </c>
      <c r="C210" s="282" t="s">
        <v>303</v>
      </c>
      <c r="D210" s="282"/>
      <c r="E210" s="282"/>
      <c r="F210" s="282"/>
      <c r="G210" s="282"/>
      <c r="H210" s="176" t="s">
        <v>48</v>
      </c>
      <c r="I210" s="194">
        <v>90</v>
      </c>
      <c r="J210" s="177"/>
      <c r="K210" s="194">
        <v>90</v>
      </c>
      <c r="L210" s="179"/>
      <c r="M210" s="177"/>
      <c r="N210" s="179"/>
      <c r="O210" s="177"/>
      <c r="P210" s="180">
        <v>1218.4100000000001</v>
      </c>
      <c r="Q210"/>
      <c r="R210"/>
      <c r="S210"/>
      <c r="T210"/>
      <c r="U210"/>
      <c r="V210"/>
      <c r="W210"/>
      <c r="X210"/>
      <c r="Y210"/>
      <c r="Z210"/>
      <c r="AA210"/>
      <c r="AB210" s="127"/>
      <c r="AC210" s="127"/>
      <c r="AD210" s="127"/>
      <c r="AE210" s="127"/>
      <c r="AF210" s="127"/>
      <c r="AG210" s="127"/>
      <c r="AH210" s="127"/>
      <c r="AI210" s="127"/>
      <c r="AJ210" s="127"/>
      <c r="AK210" s="127"/>
      <c r="AL210" s="127"/>
      <c r="AM210" s="127"/>
      <c r="AN210" s="163"/>
      <c r="AO210" s="163"/>
      <c r="AP210" s="173"/>
      <c r="AQ210" s="127"/>
      <c r="AR210" s="127"/>
      <c r="AS210" s="127"/>
      <c r="AT210" s="163"/>
      <c r="AU210" s="127"/>
      <c r="AV210" s="127" t="s">
        <v>303</v>
      </c>
      <c r="AW210" s="163"/>
      <c r="AX210" s="163"/>
      <c r="AY210" s="173"/>
      <c r="AZ210" s="163"/>
      <c r="BA210" s="163"/>
      <c r="BB210" s="173"/>
      <c r="BC210" s="163"/>
      <c r="BD210" s="127"/>
      <c r="BE210" s="127"/>
      <c r="BF210" s="127"/>
      <c r="BG210" s="127"/>
      <c r="BH210" s="127"/>
      <c r="BI210" s="127"/>
      <c r="BJ210" s="127"/>
      <c r="BK210" s="127"/>
      <c r="BL210" s="127"/>
      <c r="BM210" s="127"/>
      <c r="BN210" s="127"/>
    </row>
    <row r="211" spans="1:66" s="142" customFormat="1" ht="15" x14ac:dyDescent="0.25">
      <c r="A211" s="189"/>
      <c r="B211" s="175" t="s">
        <v>304</v>
      </c>
      <c r="C211" s="282" t="s">
        <v>305</v>
      </c>
      <c r="D211" s="282"/>
      <c r="E211" s="282"/>
      <c r="F211" s="282"/>
      <c r="G211" s="282"/>
      <c r="H211" s="176" t="s">
        <v>48</v>
      </c>
      <c r="I211" s="194">
        <v>46</v>
      </c>
      <c r="J211" s="177"/>
      <c r="K211" s="194">
        <v>46</v>
      </c>
      <c r="L211" s="179"/>
      <c r="M211" s="177"/>
      <c r="N211" s="179"/>
      <c r="O211" s="177"/>
      <c r="P211" s="186">
        <v>622.74</v>
      </c>
      <c r="Q211"/>
      <c r="R211"/>
      <c r="S211"/>
      <c r="T211"/>
      <c r="U211"/>
      <c r="V211"/>
      <c r="W211"/>
      <c r="X211"/>
      <c r="Y211"/>
      <c r="Z211"/>
      <c r="AA211"/>
      <c r="AB211" s="127"/>
      <c r="AC211" s="127"/>
      <c r="AD211" s="127"/>
      <c r="AE211" s="127"/>
      <c r="AF211" s="127"/>
      <c r="AG211" s="127"/>
      <c r="AH211" s="127"/>
      <c r="AI211" s="127"/>
      <c r="AJ211" s="127"/>
      <c r="AK211" s="127"/>
      <c r="AL211" s="127"/>
      <c r="AM211" s="127"/>
      <c r="AN211" s="163"/>
      <c r="AO211" s="163"/>
      <c r="AP211" s="173"/>
      <c r="AQ211" s="127"/>
      <c r="AR211" s="127"/>
      <c r="AS211" s="127"/>
      <c r="AT211" s="163"/>
      <c r="AU211" s="127"/>
      <c r="AV211" s="127" t="s">
        <v>305</v>
      </c>
      <c r="AW211" s="163"/>
      <c r="AX211" s="163"/>
      <c r="AY211" s="173"/>
      <c r="AZ211" s="163"/>
      <c r="BA211" s="163"/>
      <c r="BB211" s="173"/>
      <c r="BC211" s="163"/>
      <c r="BD211" s="127"/>
      <c r="BE211" s="127"/>
      <c r="BF211" s="127"/>
      <c r="BG211" s="127"/>
      <c r="BH211" s="127"/>
      <c r="BI211" s="127"/>
      <c r="BJ211" s="127"/>
      <c r="BK211" s="127"/>
      <c r="BL211" s="127"/>
      <c r="BM211" s="127"/>
      <c r="BN211" s="127"/>
    </row>
    <row r="212" spans="1:66" s="142" customFormat="1" ht="15" x14ac:dyDescent="0.25">
      <c r="A212" s="195"/>
      <c r="B212" s="223"/>
      <c r="C212" s="313" t="s">
        <v>49</v>
      </c>
      <c r="D212" s="313"/>
      <c r="E212" s="313"/>
      <c r="F212" s="313"/>
      <c r="G212" s="313"/>
      <c r="H212" s="166"/>
      <c r="I212" s="167"/>
      <c r="J212" s="167"/>
      <c r="K212" s="167"/>
      <c r="L212" s="169"/>
      <c r="M212" s="167"/>
      <c r="N212" s="192">
        <v>1614.07</v>
      </c>
      <c r="O212" s="167"/>
      <c r="P212" s="193">
        <v>3228.14</v>
      </c>
      <c r="Q212"/>
      <c r="R212"/>
      <c r="S212"/>
      <c r="T212"/>
      <c r="U212"/>
      <c r="V212"/>
      <c r="W212"/>
      <c r="X212"/>
      <c r="Y212"/>
      <c r="Z212"/>
      <c r="AA212"/>
      <c r="AB212" s="127"/>
      <c r="AC212" s="127"/>
      <c r="AD212" s="127"/>
      <c r="AE212" s="127"/>
      <c r="AF212" s="127"/>
      <c r="AG212" s="127"/>
      <c r="AH212" s="127"/>
      <c r="AI212" s="127"/>
      <c r="AJ212" s="127"/>
      <c r="AK212" s="127"/>
      <c r="AL212" s="127"/>
      <c r="AM212" s="127"/>
      <c r="AN212" s="163"/>
      <c r="AO212" s="163"/>
      <c r="AP212" s="173"/>
      <c r="AQ212" s="127"/>
      <c r="AR212" s="127"/>
      <c r="AS212" s="127"/>
      <c r="AT212" s="163"/>
      <c r="AU212" s="127"/>
      <c r="AV212" s="127"/>
      <c r="AW212" s="163" t="s">
        <v>49</v>
      </c>
      <c r="AX212" s="163"/>
      <c r="AY212" s="173"/>
      <c r="AZ212" s="163"/>
      <c r="BA212" s="163"/>
      <c r="BB212" s="173"/>
      <c r="BC212" s="163"/>
      <c r="BD212" s="127"/>
      <c r="BE212" s="127"/>
      <c r="BF212" s="127"/>
      <c r="BG212" s="127"/>
      <c r="BH212" s="127"/>
      <c r="BI212" s="127"/>
      <c r="BJ212" s="127"/>
      <c r="BK212" s="127"/>
      <c r="BL212" s="127"/>
      <c r="BM212" s="127"/>
      <c r="BN212" s="127"/>
    </row>
    <row r="213" spans="1:66" s="142" customFormat="1" ht="15" x14ac:dyDescent="0.25">
      <c r="A213" s="307" t="s">
        <v>359</v>
      </c>
      <c r="B213" s="308"/>
      <c r="C213" s="308"/>
      <c r="D213" s="308"/>
      <c r="E213" s="308"/>
      <c r="F213" s="308"/>
      <c r="G213" s="308"/>
      <c r="H213" s="308"/>
      <c r="I213" s="308"/>
      <c r="J213" s="308"/>
      <c r="K213" s="308"/>
      <c r="L213" s="308"/>
      <c r="M213" s="308"/>
      <c r="N213" s="308"/>
      <c r="O213" s="308"/>
      <c r="P213" s="309"/>
      <c r="Q213"/>
      <c r="R213"/>
      <c r="S213"/>
      <c r="T213"/>
      <c r="U213"/>
      <c r="V213"/>
      <c r="W213"/>
      <c r="X213"/>
      <c r="Y213"/>
      <c r="Z213"/>
      <c r="AA213"/>
      <c r="AB213" s="127"/>
      <c r="AC213" s="127"/>
      <c r="AD213" s="127"/>
      <c r="AE213" s="127"/>
      <c r="AF213" s="127"/>
      <c r="AG213" s="127"/>
      <c r="AH213" s="127"/>
      <c r="AI213" s="127"/>
      <c r="AJ213" s="127"/>
      <c r="AK213" s="127"/>
      <c r="AL213" s="127"/>
      <c r="AM213" s="127"/>
      <c r="AN213" s="163"/>
      <c r="AO213" s="163"/>
      <c r="AP213" s="173"/>
      <c r="AQ213" s="127"/>
      <c r="AR213" s="127"/>
      <c r="AS213" s="127"/>
      <c r="AT213" s="163"/>
      <c r="AU213" s="127"/>
      <c r="AV213" s="127"/>
      <c r="AW213" s="163"/>
      <c r="AX213" s="163"/>
      <c r="AY213" s="173"/>
      <c r="AZ213" s="163"/>
      <c r="BA213" s="163"/>
      <c r="BB213" s="173"/>
      <c r="BC213" s="163" t="s">
        <v>359</v>
      </c>
      <c r="BD213" s="127"/>
      <c r="BE213" s="127"/>
      <c r="BF213" s="127"/>
      <c r="BG213" s="127"/>
      <c r="BH213" s="127"/>
      <c r="BI213" s="127"/>
      <c r="BJ213" s="127"/>
      <c r="BK213" s="127"/>
      <c r="BL213" s="127"/>
      <c r="BM213" s="127"/>
      <c r="BN213" s="127"/>
    </row>
    <row r="214" spans="1:66" s="142" customFormat="1" ht="23.25" x14ac:dyDescent="0.25">
      <c r="A214" s="164" t="s">
        <v>154</v>
      </c>
      <c r="B214" s="224" t="s">
        <v>298</v>
      </c>
      <c r="C214" s="310" t="s">
        <v>299</v>
      </c>
      <c r="D214" s="310"/>
      <c r="E214" s="310"/>
      <c r="F214" s="310"/>
      <c r="G214" s="310"/>
      <c r="H214" s="166" t="s">
        <v>115</v>
      </c>
      <c r="I214" s="167">
        <v>1</v>
      </c>
      <c r="J214" s="168">
        <v>1</v>
      </c>
      <c r="K214" s="168">
        <v>1</v>
      </c>
      <c r="L214" s="169"/>
      <c r="M214" s="167"/>
      <c r="N214" s="169"/>
      <c r="O214" s="167"/>
      <c r="P214" s="170"/>
      <c r="Q214"/>
      <c r="R214"/>
      <c r="S214"/>
      <c r="T214"/>
      <c r="U214"/>
      <c r="V214"/>
      <c r="W214"/>
      <c r="X214"/>
      <c r="Y214"/>
      <c r="Z214"/>
      <c r="AA214"/>
      <c r="AB214" s="127"/>
      <c r="AC214" s="127"/>
      <c r="AD214" s="127"/>
      <c r="AE214" s="127"/>
      <c r="AF214" s="127"/>
      <c r="AG214" s="127"/>
      <c r="AH214" s="127"/>
      <c r="AI214" s="127"/>
      <c r="AJ214" s="127"/>
      <c r="AK214" s="127"/>
      <c r="AL214" s="127"/>
      <c r="AM214" s="127"/>
      <c r="AN214" s="163"/>
      <c r="AO214" s="163" t="s">
        <v>299</v>
      </c>
      <c r="AP214" s="173"/>
      <c r="AQ214" s="127"/>
      <c r="AR214" s="127"/>
      <c r="AS214" s="127"/>
      <c r="AT214" s="163"/>
      <c r="AU214" s="127"/>
      <c r="AV214" s="127"/>
      <c r="AW214" s="163"/>
      <c r="AX214" s="163"/>
      <c r="AY214" s="173"/>
      <c r="AZ214" s="163"/>
      <c r="BA214" s="163"/>
      <c r="BB214" s="173"/>
      <c r="BC214" s="163"/>
      <c r="BD214" s="127"/>
      <c r="BE214" s="127"/>
      <c r="BF214" s="127"/>
      <c r="BG214" s="127"/>
      <c r="BH214" s="127"/>
      <c r="BI214" s="127"/>
      <c r="BJ214" s="127"/>
      <c r="BK214" s="127"/>
      <c r="BL214" s="127"/>
      <c r="BM214" s="127"/>
      <c r="BN214" s="127"/>
    </row>
    <row r="215" spans="1:66" s="142" customFormat="1" ht="22.5" x14ac:dyDescent="0.25">
      <c r="A215" s="171"/>
      <c r="B215" s="172" t="s">
        <v>139</v>
      </c>
      <c r="C215" s="311" t="s">
        <v>140</v>
      </c>
      <c r="D215" s="311"/>
      <c r="E215" s="311"/>
      <c r="F215" s="311"/>
      <c r="G215" s="311"/>
      <c r="H215" s="311"/>
      <c r="I215" s="311"/>
      <c r="J215" s="311"/>
      <c r="K215" s="311"/>
      <c r="L215" s="311"/>
      <c r="M215" s="311"/>
      <c r="N215" s="311"/>
      <c r="O215" s="311"/>
      <c r="P215" s="312"/>
      <c r="Q215"/>
      <c r="R215"/>
      <c r="S215"/>
      <c r="T215"/>
      <c r="U215"/>
      <c r="V215"/>
      <c r="W215"/>
      <c r="X215"/>
      <c r="Y215"/>
      <c r="Z215"/>
      <c r="AA215"/>
      <c r="AB215" s="127"/>
      <c r="AC215" s="127"/>
      <c r="AD215" s="127"/>
      <c r="AE215" s="127"/>
      <c r="AF215" s="127"/>
      <c r="AG215" s="127"/>
      <c r="AH215" s="127"/>
      <c r="AI215" s="127"/>
      <c r="AJ215" s="127"/>
      <c r="AK215" s="127"/>
      <c r="AL215" s="127"/>
      <c r="AM215" s="127"/>
      <c r="AN215" s="163"/>
      <c r="AO215" s="163"/>
      <c r="AP215" s="173" t="s">
        <v>140</v>
      </c>
      <c r="AQ215" s="127"/>
      <c r="AR215" s="127"/>
      <c r="AS215" s="127"/>
      <c r="AT215" s="163"/>
      <c r="AU215" s="127"/>
      <c r="AV215" s="127"/>
      <c r="AW215" s="163"/>
      <c r="AX215" s="163"/>
      <c r="AY215" s="173"/>
      <c r="AZ215" s="163"/>
      <c r="BA215" s="163"/>
      <c r="BB215" s="173"/>
      <c r="BC215" s="163"/>
      <c r="BD215" s="127"/>
      <c r="BE215" s="127"/>
      <c r="BF215" s="127"/>
      <c r="BG215" s="127"/>
      <c r="BH215" s="127"/>
      <c r="BI215" s="127"/>
      <c r="BJ215" s="127"/>
      <c r="BK215" s="127"/>
      <c r="BL215" s="127"/>
      <c r="BM215" s="127"/>
      <c r="BN215" s="127"/>
    </row>
    <row r="216" spans="1:66" s="142" customFormat="1" ht="15" x14ac:dyDescent="0.25">
      <c r="A216" s="174"/>
      <c r="B216" s="175" t="s">
        <v>44</v>
      </c>
      <c r="C216" s="282" t="s">
        <v>141</v>
      </c>
      <c r="D216" s="282"/>
      <c r="E216" s="282"/>
      <c r="F216" s="282"/>
      <c r="G216" s="282"/>
      <c r="H216" s="176" t="s">
        <v>135</v>
      </c>
      <c r="I216" s="177"/>
      <c r="J216" s="177"/>
      <c r="K216" s="178">
        <v>3.09</v>
      </c>
      <c r="L216" s="179"/>
      <c r="M216" s="177"/>
      <c r="N216" s="179"/>
      <c r="O216" s="177"/>
      <c r="P216" s="180">
        <v>1009.89</v>
      </c>
      <c r="Q216"/>
      <c r="R216"/>
      <c r="S216"/>
      <c r="T216"/>
      <c r="U216"/>
      <c r="V216"/>
      <c r="W216"/>
      <c r="X216"/>
      <c r="Y216"/>
      <c r="Z216"/>
      <c r="AA216"/>
      <c r="AB216" s="127"/>
      <c r="AC216" s="127"/>
      <c r="AD216" s="127"/>
      <c r="AE216" s="127"/>
      <c r="AF216" s="127"/>
      <c r="AG216" s="127"/>
      <c r="AH216" s="127"/>
      <c r="AI216" s="127"/>
      <c r="AJ216" s="127"/>
      <c r="AK216" s="127"/>
      <c r="AL216" s="127"/>
      <c r="AM216" s="127"/>
      <c r="AN216" s="163"/>
      <c r="AO216" s="163"/>
      <c r="AP216" s="173"/>
      <c r="AQ216" s="127" t="s">
        <v>141</v>
      </c>
      <c r="AR216" s="127"/>
      <c r="AS216" s="127"/>
      <c r="AT216" s="163"/>
      <c r="AU216" s="127"/>
      <c r="AV216" s="127"/>
      <c r="AW216" s="163"/>
      <c r="AX216" s="163"/>
      <c r="AY216" s="173"/>
      <c r="AZ216" s="163"/>
      <c r="BA216" s="163"/>
      <c r="BB216" s="173"/>
      <c r="BC216" s="163"/>
      <c r="BD216" s="127"/>
      <c r="BE216" s="127"/>
      <c r="BF216" s="127"/>
      <c r="BG216" s="127"/>
      <c r="BH216" s="127"/>
      <c r="BI216" s="127"/>
      <c r="BJ216" s="127"/>
      <c r="BK216" s="127"/>
      <c r="BL216" s="127"/>
      <c r="BM216" s="127"/>
      <c r="BN216" s="127"/>
    </row>
    <row r="217" spans="1:66" s="142" customFormat="1" ht="15" x14ac:dyDescent="0.25">
      <c r="A217" s="181"/>
      <c r="B217" s="175" t="s">
        <v>300</v>
      </c>
      <c r="C217" s="282" t="s">
        <v>301</v>
      </c>
      <c r="D217" s="282"/>
      <c r="E217" s="282"/>
      <c r="F217" s="282"/>
      <c r="G217" s="282"/>
      <c r="H217" s="176" t="s">
        <v>135</v>
      </c>
      <c r="I217" s="178">
        <v>3.09</v>
      </c>
      <c r="J217" s="177"/>
      <c r="K217" s="178">
        <v>3.09</v>
      </c>
      <c r="L217" s="182"/>
      <c r="M217" s="183"/>
      <c r="N217" s="184">
        <v>261.45999999999998</v>
      </c>
      <c r="O217" s="178">
        <v>1.25</v>
      </c>
      <c r="P217" s="180">
        <v>1009.89</v>
      </c>
      <c r="Q217" s="185"/>
      <c r="R217" s="185"/>
      <c r="S217"/>
      <c r="T217"/>
      <c r="U217"/>
      <c r="V217"/>
      <c r="W217"/>
      <c r="X217"/>
      <c r="Y217"/>
      <c r="Z217"/>
      <c r="AA217"/>
      <c r="AB217" s="127"/>
      <c r="AC217" s="127"/>
      <c r="AD217" s="127"/>
      <c r="AE217" s="127"/>
      <c r="AF217" s="127"/>
      <c r="AG217" s="127"/>
      <c r="AH217" s="127"/>
      <c r="AI217" s="127"/>
      <c r="AJ217" s="127"/>
      <c r="AK217" s="127"/>
      <c r="AL217" s="127"/>
      <c r="AM217" s="127"/>
      <c r="AN217" s="163"/>
      <c r="AO217" s="163"/>
      <c r="AP217" s="173"/>
      <c r="AQ217" s="127"/>
      <c r="AR217" s="127" t="s">
        <v>301</v>
      </c>
      <c r="AS217" s="127"/>
      <c r="AT217" s="163"/>
      <c r="AU217" s="127"/>
      <c r="AV217" s="127"/>
      <c r="AW217" s="163"/>
      <c r="AX217" s="163"/>
      <c r="AY217" s="173"/>
      <c r="AZ217" s="163"/>
      <c r="BA217" s="163"/>
      <c r="BB217" s="173"/>
      <c r="BC217" s="163"/>
      <c r="BD217" s="127"/>
      <c r="BE217" s="127"/>
      <c r="BF217" s="127"/>
      <c r="BG217" s="127"/>
      <c r="BH217" s="127"/>
      <c r="BI217" s="127"/>
      <c r="BJ217" s="127"/>
      <c r="BK217" s="127"/>
      <c r="BL217" s="127"/>
      <c r="BM217" s="127"/>
      <c r="BN217" s="127"/>
    </row>
    <row r="218" spans="1:66" s="142" customFormat="1" ht="15" x14ac:dyDescent="0.25">
      <c r="A218" s="174"/>
      <c r="B218" s="175" t="s">
        <v>45</v>
      </c>
      <c r="C218" s="282" t="s">
        <v>133</v>
      </c>
      <c r="D218" s="282"/>
      <c r="E218" s="282"/>
      <c r="F218" s="282"/>
      <c r="G218" s="282"/>
      <c r="H218" s="176"/>
      <c r="I218" s="177"/>
      <c r="J218" s="177"/>
      <c r="K218" s="177"/>
      <c r="L218" s="179"/>
      <c r="M218" s="177"/>
      <c r="N218" s="179"/>
      <c r="O218" s="177"/>
      <c r="P218" s="186">
        <v>17.489999999999998</v>
      </c>
      <c r="Q218"/>
      <c r="R218"/>
      <c r="S218"/>
      <c r="T218"/>
      <c r="U218"/>
      <c r="V218"/>
      <c r="W218"/>
      <c r="X218"/>
      <c r="Y218"/>
      <c r="Z218"/>
      <c r="AA218"/>
      <c r="AB218" s="127"/>
      <c r="AC218" s="127"/>
      <c r="AD218" s="127"/>
      <c r="AE218" s="127"/>
      <c r="AF218" s="127"/>
      <c r="AG218" s="127"/>
      <c r="AH218" s="127"/>
      <c r="AI218" s="127"/>
      <c r="AJ218" s="127"/>
      <c r="AK218" s="127"/>
      <c r="AL218" s="127"/>
      <c r="AM218" s="127"/>
      <c r="AN218" s="163"/>
      <c r="AO218" s="163"/>
      <c r="AP218" s="173"/>
      <c r="AQ218" s="127" t="s">
        <v>133</v>
      </c>
      <c r="AR218" s="127"/>
      <c r="AS218" s="127"/>
      <c r="AT218" s="163"/>
      <c r="AU218" s="127"/>
      <c r="AV218" s="127"/>
      <c r="AW218" s="163"/>
      <c r="AX218" s="163"/>
      <c r="AY218" s="173"/>
      <c r="AZ218" s="163"/>
      <c r="BA218" s="163"/>
      <c r="BB218" s="173"/>
      <c r="BC218" s="163"/>
      <c r="BD218" s="127"/>
      <c r="BE218" s="127"/>
      <c r="BF218" s="127"/>
      <c r="BG218" s="127"/>
      <c r="BH218" s="127"/>
      <c r="BI218" s="127"/>
      <c r="BJ218" s="127"/>
      <c r="BK218" s="127"/>
      <c r="BL218" s="127"/>
      <c r="BM218" s="127"/>
      <c r="BN218" s="127"/>
    </row>
    <row r="219" spans="1:66" s="142" customFormat="1" ht="15" x14ac:dyDescent="0.25">
      <c r="A219" s="174"/>
      <c r="B219" s="175"/>
      <c r="C219" s="282" t="s">
        <v>134</v>
      </c>
      <c r="D219" s="282"/>
      <c r="E219" s="282"/>
      <c r="F219" s="282"/>
      <c r="G219" s="282"/>
      <c r="H219" s="176" t="s">
        <v>135</v>
      </c>
      <c r="I219" s="177"/>
      <c r="J219" s="177"/>
      <c r="K219" s="178">
        <v>0.03</v>
      </c>
      <c r="L219" s="179"/>
      <c r="M219" s="177"/>
      <c r="N219" s="179"/>
      <c r="O219" s="177"/>
      <c r="P219" s="186">
        <v>10.9</v>
      </c>
      <c r="Q219"/>
      <c r="R219"/>
      <c r="S219"/>
      <c r="T219"/>
      <c r="U219"/>
      <c r="V219"/>
      <c r="W219"/>
      <c r="X219"/>
      <c r="Y219"/>
      <c r="Z219"/>
      <c r="AA219"/>
      <c r="AB219" s="127"/>
      <c r="AC219" s="127"/>
      <c r="AD219" s="127"/>
      <c r="AE219" s="127"/>
      <c r="AF219" s="127"/>
      <c r="AG219" s="127"/>
      <c r="AH219" s="127"/>
      <c r="AI219" s="127"/>
      <c r="AJ219" s="127"/>
      <c r="AK219" s="127"/>
      <c r="AL219" s="127"/>
      <c r="AM219" s="127"/>
      <c r="AN219" s="163"/>
      <c r="AO219" s="163"/>
      <c r="AP219" s="173"/>
      <c r="AQ219" s="127" t="s">
        <v>134</v>
      </c>
      <c r="AR219" s="127"/>
      <c r="AS219" s="127"/>
      <c r="AT219" s="163"/>
      <c r="AU219" s="127"/>
      <c r="AV219" s="127"/>
      <c r="AW219" s="163"/>
      <c r="AX219" s="163"/>
      <c r="AY219" s="173"/>
      <c r="AZ219" s="163"/>
      <c r="BA219" s="163"/>
      <c r="BB219" s="173"/>
      <c r="BC219" s="163"/>
      <c r="BD219" s="127"/>
      <c r="BE219" s="127"/>
      <c r="BF219" s="127"/>
      <c r="BG219" s="127"/>
      <c r="BH219" s="127"/>
      <c r="BI219" s="127"/>
      <c r="BJ219" s="127"/>
      <c r="BK219" s="127"/>
      <c r="BL219" s="127"/>
      <c r="BM219" s="127"/>
      <c r="BN219" s="127"/>
    </row>
    <row r="220" spans="1:66" s="142" customFormat="1" ht="15" x14ac:dyDescent="0.25">
      <c r="A220" s="181"/>
      <c r="B220" s="175" t="s">
        <v>143</v>
      </c>
      <c r="C220" s="282" t="s">
        <v>144</v>
      </c>
      <c r="D220" s="282"/>
      <c r="E220" s="282"/>
      <c r="F220" s="282"/>
      <c r="G220" s="282"/>
      <c r="H220" s="176" t="s">
        <v>136</v>
      </c>
      <c r="I220" s="178">
        <v>0.03</v>
      </c>
      <c r="J220" s="177"/>
      <c r="K220" s="178">
        <v>0.03</v>
      </c>
      <c r="L220" s="187">
        <v>477.92</v>
      </c>
      <c r="M220" s="188">
        <v>1.22</v>
      </c>
      <c r="N220" s="184">
        <v>583.05999999999995</v>
      </c>
      <c r="O220" s="177"/>
      <c r="P220" s="180">
        <v>17.489999999999998</v>
      </c>
      <c r="Q220" s="185"/>
      <c r="R220" s="185"/>
      <c r="S220"/>
      <c r="T220"/>
      <c r="U220"/>
      <c r="V220"/>
      <c r="W220"/>
      <c r="X220"/>
      <c r="Y220"/>
      <c r="Z220"/>
      <c r="AA220"/>
      <c r="AB220" s="127"/>
      <c r="AC220" s="127"/>
      <c r="AD220" s="127"/>
      <c r="AE220" s="127"/>
      <c r="AF220" s="127"/>
      <c r="AG220" s="127"/>
      <c r="AH220" s="127"/>
      <c r="AI220" s="127"/>
      <c r="AJ220" s="127"/>
      <c r="AK220" s="127"/>
      <c r="AL220" s="127"/>
      <c r="AM220" s="127"/>
      <c r="AN220" s="163"/>
      <c r="AO220" s="163"/>
      <c r="AP220" s="173"/>
      <c r="AQ220" s="127"/>
      <c r="AR220" s="127" t="s">
        <v>144</v>
      </c>
      <c r="AS220" s="127"/>
      <c r="AT220" s="163"/>
      <c r="AU220" s="127"/>
      <c r="AV220" s="127"/>
      <c r="AW220" s="163"/>
      <c r="AX220" s="163"/>
      <c r="AY220" s="173"/>
      <c r="AZ220" s="163"/>
      <c r="BA220" s="163"/>
      <c r="BB220" s="173"/>
      <c r="BC220" s="163"/>
      <c r="BD220" s="127"/>
      <c r="BE220" s="127"/>
      <c r="BF220" s="127"/>
      <c r="BG220" s="127"/>
      <c r="BH220" s="127"/>
      <c r="BI220" s="127"/>
      <c r="BJ220" s="127"/>
      <c r="BK220" s="127"/>
      <c r="BL220" s="127"/>
      <c r="BM220" s="127"/>
      <c r="BN220" s="127"/>
    </row>
    <row r="221" spans="1:66" s="142" customFormat="1" ht="15" x14ac:dyDescent="0.25">
      <c r="A221" s="189"/>
      <c r="B221" s="175" t="s">
        <v>145</v>
      </c>
      <c r="C221" s="282" t="s">
        <v>146</v>
      </c>
      <c r="D221" s="282"/>
      <c r="E221" s="282"/>
      <c r="F221" s="282"/>
      <c r="G221" s="282"/>
      <c r="H221" s="176" t="s">
        <v>135</v>
      </c>
      <c r="I221" s="178">
        <v>0.03</v>
      </c>
      <c r="J221" s="177"/>
      <c r="K221" s="178">
        <v>0.03</v>
      </c>
      <c r="L221" s="179"/>
      <c r="M221" s="177"/>
      <c r="N221" s="190">
        <v>290.75</v>
      </c>
      <c r="O221" s="178">
        <v>1.25</v>
      </c>
      <c r="P221" s="186">
        <v>10.9</v>
      </c>
      <c r="Q221"/>
      <c r="R221"/>
      <c r="S221"/>
      <c r="T221"/>
      <c r="U221"/>
      <c r="V221"/>
      <c r="W221"/>
      <c r="X221"/>
      <c r="Y221"/>
      <c r="Z221"/>
      <c r="AA221"/>
      <c r="AB221" s="127"/>
      <c r="AC221" s="127"/>
      <c r="AD221" s="127"/>
      <c r="AE221" s="127"/>
      <c r="AF221" s="127"/>
      <c r="AG221" s="127"/>
      <c r="AH221" s="127"/>
      <c r="AI221" s="127"/>
      <c r="AJ221" s="127"/>
      <c r="AK221" s="127"/>
      <c r="AL221" s="127"/>
      <c r="AM221" s="127"/>
      <c r="AN221" s="163"/>
      <c r="AO221" s="163"/>
      <c r="AP221" s="173"/>
      <c r="AQ221" s="127"/>
      <c r="AR221" s="127"/>
      <c r="AS221" s="127" t="s">
        <v>146</v>
      </c>
      <c r="AT221" s="163"/>
      <c r="AU221" s="127"/>
      <c r="AV221" s="127"/>
      <c r="AW221" s="163"/>
      <c r="AX221" s="163"/>
      <c r="AY221" s="173"/>
      <c r="AZ221" s="163"/>
      <c r="BA221" s="163"/>
      <c r="BB221" s="173"/>
      <c r="BC221" s="163"/>
      <c r="BD221" s="127"/>
      <c r="BE221" s="127"/>
      <c r="BF221" s="127"/>
      <c r="BG221" s="127"/>
      <c r="BH221" s="127"/>
      <c r="BI221" s="127"/>
      <c r="BJ221" s="127"/>
      <c r="BK221" s="127"/>
      <c r="BL221" s="127"/>
      <c r="BM221" s="127"/>
      <c r="BN221" s="127"/>
    </row>
    <row r="222" spans="1:66" s="142" customFormat="1" ht="15" x14ac:dyDescent="0.25">
      <c r="A222" s="191"/>
      <c r="B222" s="172"/>
      <c r="C222" s="313" t="s">
        <v>46</v>
      </c>
      <c r="D222" s="313"/>
      <c r="E222" s="313"/>
      <c r="F222" s="313"/>
      <c r="G222" s="313"/>
      <c r="H222" s="166"/>
      <c r="I222" s="167"/>
      <c r="J222" s="167"/>
      <c r="K222" s="167"/>
      <c r="L222" s="169"/>
      <c r="M222" s="167"/>
      <c r="N222" s="192"/>
      <c r="O222" s="167"/>
      <c r="P222" s="193">
        <v>1038.28</v>
      </c>
      <c r="Q222" s="185"/>
      <c r="R222" s="185"/>
      <c r="S222"/>
      <c r="T222"/>
      <c r="U222"/>
      <c r="V222"/>
      <c r="W222"/>
      <c r="X222"/>
      <c r="Y222"/>
      <c r="Z222"/>
      <c r="AA222"/>
      <c r="AB222" s="127"/>
      <c r="AC222" s="127"/>
      <c r="AD222" s="127"/>
      <c r="AE222" s="127"/>
      <c r="AF222" s="127"/>
      <c r="AG222" s="127"/>
      <c r="AH222" s="127"/>
      <c r="AI222" s="127"/>
      <c r="AJ222" s="127"/>
      <c r="AK222" s="127"/>
      <c r="AL222" s="127"/>
      <c r="AM222" s="127"/>
      <c r="AN222" s="163"/>
      <c r="AO222" s="163"/>
      <c r="AP222" s="173"/>
      <c r="AQ222" s="127"/>
      <c r="AR222" s="127"/>
      <c r="AS222" s="127"/>
      <c r="AT222" s="163" t="s">
        <v>46</v>
      </c>
      <c r="AU222" s="127"/>
      <c r="AV222" s="127"/>
      <c r="AW222" s="163"/>
      <c r="AX222" s="163"/>
      <c r="AY222" s="173"/>
      <c r="AZ222" s="163"/>
      <c r="BA222" s="163"/>
      <c r="BB222" s="173"/>
      <c r="BC222" s="163"/>
      <c r="BD222" s="127"/>
      <c r="BE222" s="127"/>
      <c r="BF222" s="127"/>
      <c r="BG222" s="127"/>
      <c r="BH222" s="127"/>
      <c r="BI222" s="127"/>
      <c r="BJ222" s="127"/>
      <c r="BK222" s="127"/>
      <c r="BL222" s="127"/>
      <c r="BM222" s="127"/>
      <c r="BN222" s="127"/>
    </row>
    <row r="223" spans="1:66" s="142" customFormat="1" ht="15" x14ac:dyDescent="0.25">
      <c r="A223" s="189" t="s">
        <v>360</v>
      </c>
      <c r="B223" s="175" t="s">
        <v>148</v>
      </c>
      <c r="C223" s="282" t="s">
        <v>149</v>
      </c>
      <c r="D223" s="282"/>
      <c r="E223" s="282"/>
      <c r="F223" s="282"/>
      <c r="G223" s="282"/>
      <c r="H223" s="176" t="s">
        <v>48</v>
      </c>
      <c r="I223" s="194">
        <v>2</v>
      </c>
      <c r="J223" s="177"/>
      <c r="K223" s="194">
        <v>2</v>
      </c>
      <c r="L223" s="179"/>
      <c r="M223" s="177"/>
      <c r="N223" s="179"/>
      <c r="O223" s="177"/>
      <c r="P223" s="186">
        <v>16.16</v>
      </c>
      <c r="Q223"/>
      <c r="R223"/>
      <c r="S223"/>
      <c r="T223"/>
      <c r="U223"/>
      <c r="V223"/>
      <c r="W223"/>
      <c r="X223"/>
      <c r="Y223"/>
      <c r="Z223"/>
      <c r="AA223"/>
      <c r="AB223" s="127"/>
      <c r="AC223" s="127"/>
      <c r="AD223" s="127"/>
      <c r="AE223" s="127"/>
      <c r="AF223" s="127"/>
      <c r="AG223" s="127"/>
      <c r="AH223" s="127"/>
      <c r="AI223" s="127"/>
      <c r="AJ223" s="127"/>
      <c r="AK223" s="127"/>
      <c r="AL223" s="127"/>
      <c r="AM223" s="127"/>
      <c r="AN223" s="163"/>
      <c r="AO223" s="163"/>
      <c r="AP223" s="173"/>
      <c r="AQ223" s="127"/>
      <c r="AR223" s="127"/>
      <c r="AS223" s="127"/>
      <c r="AT223" s="163"/>
      <c r="AU223" s="127" t="s">
        <v>149</v>
      </c>
      <c r="AV223" s="127"/>
      <c r="AW223" s="163"/>
      <c r="AX223" s="163"/>
      <c r="AY223" s="173"/>
      <c r="AZ223" s="163"/>
      <c r="BA223" s="163"/>
      <c r="BB223" s="173"/>
      <c r="BC223" s="163"/>
      <c r="BD223" s="127"/>
      <c r="BE223" s="127"/>
      <c r="BF223" s="127"/>
      <c r="BG223" s="127"/>
      <c r="BH223" s="127"/>
      <c r="BI223" s="127"/>
      <c r="BJ223" s="127"/>
      <c r="BK223" s="127"/>
      <c r="BL223" s="127"/>
      <c r="BM223" s="127"/>
      <c r="BN223" s="127"/>
    </row>
    <row r="224" spans="1:66" s="142" customFormat="1" ht="15" x14ac:dyDescent="0.25">
      <c r="A224" s="189"/>
      <c r="B224" s="175"/>
      <c r="C224" s="282" t="s">
        <v>47</v>
      </c>
      <c r="D224" s="282"/>
      <c r="E224" s="282"/>
      <c r="F224" s="282"/>
      <c r="G224" s="282"/>
      <c r="H224" s="176"/>
      <c r="I224" s="177"/>
      <c r="J224" s="177"/>
      <c r="K224" s="177"/>
      <c r="L224" s="179"/>
      <c r="M224" s="177"/>
      <c r="N224" s="179"/>
      <c r="O224" s="177"/>
      <c r="P224" s="180">
        <v>1020.79</v>
      </c>
      <c r="Q224"/>
      <c r="R224"/>
      <c r="S224"/>
      <c r="T224"/>
      <c r="U224"/>
      <c r="V224"/>
      <c r="W224"/>
      <c r="X224"/>
      <c r="Y224"/>
      <c r="Z224"/>
      <c r="AA224"/>
      <c r="AB224" s="127"/>
      <c r="AC224" s="127"/>
      <c r="AD224" s="127"/>
      <c r="AE224" s="127"/>
      <c r="AF224" s="127"/>
      <c r="AG224" s="127"/>
      <c r="AH224" s="127"/>
      <c r="AI224" s="127"/>
      <c r="AJ224" s="127"/>
      <c r="AK224" s="127"/>
      <c r="AL224" s="127"/>
      <c r="AM224" s="127"/>
      <c r="AN224" s="163"/>
      <c r="AO224" s="163"/>
      <c r="AP224" s="173"/>
      <c r="AQ224" s="127"/>
      <c r="AR224" s="127"/>
      <c r="AS224" s="127"/>
      <c r="AT224" s="163"/>
      <c r="AU224" s="127"/>
      <c r="AV224" s="127" t="s">
        <v>47</v>
      </c>
      <c r="AW224" s="163"/>
      <c r="AX224" s="163"/>
      <c r="AY224" s="173"/>
      <c r="AZ224" s="163"/>
      <c r="BA224" s="163"/>
      <c r="BB224" s="173"/>
      <c r="BC224" s="163"/>
      <c r="BD224" s="127"/>
      <c r="BE224" s="127"/>
      <c r="BF224" s="127"/>
      <c r="BG224" s="127"/>
      <c r="BH224" s="127"/>
      <c r="BI224" s="127"/>
      <c r="BJ224" s="127"/>
      <c r="BK224" s="127"/>
      <c r="BL224" s="127"/>
      <c r="BM224" s="127"/>
      <c r="BN224" s="127"/>
    </row>
    <row r="225" spans="1:66" s="142" customFormat="1" ht="15" x14ac:dyDescent="0.25">
      <c r="A225" s="189"/>
      <c r="B225" s="175" t="s">
        <v>302</v>
      </c>
      <c r="C225" s="282" t="s">
        <v>303</v>
      </c>
      <c r="D225" s="282"/>
      <c r="E225" s="282"/>
      <c r="F225" s="282"/>
      <c r="G225" s="282"/>
      <c r="H225" s="176" t="s">
        <v>48</v>
      </c>
      <c r="I225" s="194">
        <v>90</v>
      </c>
      <c r="J225" s="177"/>
      <c r="K225" s="194">
        <v>90</v>
      </c>
      <c r="L225" s="179"/>
      <c r="M225" s="177"/>
      <c r="N225" s="179"/>
      <c r="O225" s="177"/>
      <c r="P225" s="186">
        <v>918.71</v>
      </c>
      <c r="Q225"/>
      <c r="R225"/>
      <c r="S225"/>
      <c r="T225"/>
      <c r="U225"/>
      <c r="V225"/>
      <c r="W225"/>
      <c r="X225"/>
      <c r="Y225"/>
      <c r="Z225"/>
      <c r="AA225"/>
      <c r="AB225" s="127"/>
      <c r="AC225" s="127"/>
      <c r="AD225" s="127"/>
      <c r="AE225" s="127"/>
      <c r="AF225" s="127"/>
      <c r="AG225" s="127"/>
      <c r="AH225" s="127"/>
      <c r="AI225" s="127"/>
      <c r="AJ225" s="127"/>
      <c r="AK225" s="127"/>
      <c r="AL225" s="127"/>
      <c r="AM225" s="127"/>
      <c r="AN225" s="163"/>
      <c r="AO225" s="163"/>
      <c r="AP225" s="173"/>
      <c r="AQ225" s="127"/>
      <c r="AR225" s="127"/>
      <c r="AS225" s="127"/>
      <c r="AT225" s="163"/>
      <c r="AU225" s="127"/>
      <c r="AV225" s="127" t="s">
        <v>303</v>
      </c>
      <c r="AW225" s="163"/>
      <c r="AX225" s="163"/>
      <c r="AY225" s="173"/>
      <c r="AZ225" s="163"/>
      <c r="BA225" s="163"/>
      <c r="BB225" s="173"/>
      <c r="BC225" s="163"/>
      <c r="BD225" s="127"/>
      <c r="BE225" s="127"/>
      <c r="BF225" s="127"/>
      <c r="BG225" s="127"/>
      <c r="BH225" s="127"/>
      <c r="BI225" s="127"/>
      <c r="BJ225" s="127"/>
      <c r="BK225" s="127"/>
      <c r="BL225" s="127"/>
      <c r="BM225" s="127"/>
      <c r="BN225" s="127"/>
    </row>
    <row r="226" spans="1:66" s="142" customFormat="1" ht="15" x14ac:dyDescent="0.25">
      <c r="A226" s="189"/>
      <c r="B226" s="175" t="s">
        <v>304</v>
      </c>
      <c r="C226" s="282" t="s">
        <v>305</v>
      </c>
      <c r="D226" s="282"/>
      <c r="E226" s="282"/>
      <c r="F226" s="282"/>
      <c r="G226" s="282"/>
      <c r="H226" s="176" t="s">
        <v>48</v>
      </c>
      <c r="I226" s="194">
        <v>46</v>
      </c>
      <c r="J226" s="177"/>
      <c r="K226" s="194">
        <v>46</v>
      </c>
      <c r="L226" s="179"/>
      <c r="M226" s="177"/>
      <c r="N226" s="179"/>
      <c r="O226" s="177"/>
      <c r="P226" s="186">
        <v>469.56</v>
      </c>
      <c r="Q226"/>
      <c r="R226"/>
      <c r="S226"/>
      <c r="T226"/>
      <c r="U226"/>
      <c r="V226"/>
      <c r="W226"/>
      <c r="X226"/>
      <c r="Y226"/>
      <c r="Z226"/>
      <c r="AA226"/>
      <c r="AB226" s="127"/>
      <c r="AC226" s="127"/>
      <c r="AD226" s="127"/>
      <c r="AE226" s="127"/>
      <c r="AF226" s="127"/>
      <c r="AG226" s="127"/>
      <c r="AH226" s="127"/>
      <c r="AI226" s="127"/>
      <c r="AJ226" s="127"/>
      <c r="AK226" s="127"/>
      <c r="AL226" s="127"/>
      <c r="AM226" s="127"/>
      <c r="AN226" s="163"/>
      <c r="AO226" s="163"/>
      <c r="AP226" s="173"/>
      <c r="AQ226" s="127"/>
      <c r="AR226" s="127"/>
      <c r="AS226" s="127"/>
      <c r="AT226" s="163"/>
      <c r="AU226" s="127"/>
      <c r="AV226" s="127" t="s">
        <v>305</v>
      </c>
      <c r="AW226" s="163"/>
      <c r="AX226" s="163"/>
      <c r="AY226" s="173"/>
      <c r="AZ226" s="163"/>
      <c r="BA226" s="163"/>
      <c r="BB226" s="173"/>
      <c r="BC226" s="163"/>
      <c r="BD226" s="127"/>
      <c r="BE226" s="127"/>
      <c r="BF226" s="127"/>
      <c r="BG226" s="127"/>
      <c r="BH226" s="127"/>
      <c r="BI226" s="127"/>
      <c r="BJ226" s="127"/>
      <c r="BK226" s="127"/>
      <c r="BL226" s="127"/>
      <c r="BM226" s="127"/>
      <c r="BN226" s="127"/>
    </row>
    <row r="227" spans="1:66" s="142" customFormat="1" ht="15" x14ac:dyDescent="0.25">
      <c r="A227" s="195"/>
      <c r="B227" s="223"/>
      <c r="C227" s="313" t="s">
        <v>49</v>
      </c>
      <c r="D227" s="313"/>
      <c r="E227" s="313"/>
      <c r="F227" s="313"/>
      <c r="G227" s="313"/>
      <c r="H227" s="166"/>
      <c r="I227" s="167"/>
      <c r="J227" s="167"/>
      <c r="K227" s="167"/>
      <c r="L227" s="169"/>
      <c r="M227" s="167"/>
      <c r="N227" s="192">
        <v>2442.71</v>
      </c>
      <c r="O227" s="167"/>
      <c r="P227" s="193">
        <v>2442.71</v>
      </c>
      <c r="Q227"/>
      <c r="R227"/>
      <c r="S227"/>
      <c r="T227"/>
      <c r="U227"/>
      <c r="V227"/>
      <c r="W227"/>
      <c r="X227"/>
      <c r="Y227"/>
      <c r="Z227"/>
      <c r="AA227"/>
      <c r="AB227" s="127"/>
      <c r="AC227" s="127"/>
      <c r="AD227" s="127"/>
      <c r="AE227" s="127"/>
      <c r="AF227" s="127"/>
      <c r="AG227" s="127"/>
      <c r="AH227" s="127"/>
      <c r="AI227" s="127"/>
      <c r="AJ227" s="127"/>
      <c r="AK227" s="127"/>
      <c r="AL227" s="127"/>
      <c r="AM227" s="127"/>
      <c r="AN227" s="163"/>
      <c r="AO227" s="163"/>
      <c r="AP227" s="173"/>
      <c r="AQ227" s="127"/>
      <c r="AR227" s="127"/>
      <c r="AS227" s="127"/>
      <c r="AT227" s="163"/>
      <c r="AU227" s="127"/>
      <c r="AV227" s="127"/>
      <c r="AW227" s="163" t="s">
        <v>49</v>
      </c>
      <c r="AX227" s="163"/>
      <c r="AY227" s="173"/>
      <c r="AZ227" s="163"/>
      <c r="BA227" s="163"/>
      <c r="BB227" s="173"/>
      <c r="BC227" s="163"/>
      <c r="BD227" s="127"/>
      <c r="BE227" s="127"/>
      <c r="BF227" s="127"/>
      <c r="BG227" s="127"/>
      <c r="BH227" s="127"/>
      <c r="BI227" s="127"/>
      <c r="BJ227" s="127"/>
      <c r="BK227" s="127"/>
      <c r="BL227" s="127"/>
      <c r="BM227" s="127"/>
      <c r="BN227" s="127"/>
    </row>
    <row r="228" spans="1:66" s="142" customFormat="1" ht="15" x14ac:dyDescent="0.25">
      <c r="A228" s="307" t="s">
        <v>361</v>
      </c>
      <c r="B228" s="308"/>
      <c r="C228" s="308"/>
      <c r="D228" s="308"/>
      <c r="E228" s="308"/>
      <c r="F228" s="308"/>
      <c r="G228" s="308"/>
      <c r="H228" s="308"/>
      <c r="I228" s="308"/>
      <c r="J228" s="308"/>
      <c r="K228" s="308"/>
      <c r="L228" s="308"/>
      <c r="M228" s="308"/>
      <c r="N228" s="308"/>
      <c r="O228" s="308"/>
      <c r="P228" s="309"/>
      <c r="Q228"/>
      <c r="R228"/>
      <c r="S228"/>
      <c r="T228"/>
      <c r="U228"/>
      <c r="V228"/>
      <c r="W228"/>
      <c r="X228"/>
      <c r="Y228"/>
      <c r="Z228"/>
      <c r="AA228"/>
      <c r="AB228" s="127"/>
      <c r="AC228" s="127"/>
      <c r="AD228" s="127"/>
      <c r="AE228" s="127"/>
      <c r="AF228" s="127"/>
      <c r="AG228" s="127"/>
      <c r="AH228" s="127"/>
      <c r="AI228" s="127"/>
      <c r="AJ228" s="127"/>
      <c r="AK228" s="127"/>
      <c r="AL228" s="127"/>
      <c r="AM228" s="127"/>
      <c r="AN228" s="163"/>
      <c r="AO228" s="163"/>
      <c r="AP228" s="173"/>
      <c r="AQ228" s="127"/>
      <c r="AR228" s="127"/>
      <c r="AS228" s="127"/>
      <c r="AT228" s="163"/>
      <c r="AU228" s="127"/>
      <c r="AV228" s="127"/>
      <c r="AW228" s="163"/>
      <c r="AX228" s="163"/>
      <c r="AY228" s="173"/>
      <c r="AZ228" s="163"/>
      <c r="BA228" s="163"/>
      <c r="BB228" s="173"/>
      <c r="BC228" s="163" t="s">
        <v>361</v>
      </c>
      <c r="BD228" s="127"/>
      <c r="BE228" s="127"/>
      <c r="BF228" s="127"/>
      <c r="BG228" s="127"/>
      <c r="BH228" s="127"/>
      <c r="BI228" s="127"/>
      <c r="BJ228" s="127"/>
      <c r="BK228" s="127"/>
      <c r="BL228" s="127"/>
      <c r="BM228" s="127"/>
      <c r="BN228" s="127"/>
    </row>
    <row r="229" spans="1:66" s="142" customFormat="1" ht="23.25" x14ac:dyDescent="0.25">
      <c r="A229" s="164" t="s">
        <v>155</v>
      </c>
      <c r="B229" s="224" t="s">
        <v>331</v>
      </c>
      <c r="C229" s="310" t="s">
        <v>332</v>
      </c>
      <c r="D229" s="310"/>
      <c r="E229" s="310"/>
      <c r="F229" s="310"/>
      <c r="G229" s="310"/>
      <c r="H229" s="166" t="s">
        <v>115</v>
      </c>
      <c r="I229" s="167">
        <v>1</v>
      </c>
      <c r="J229" s="168">
        <v>1</v>
      </c>
      <c r="K229" s="168">
        <v>1</v>
      </c>
      <c r="L229" s="169"/>
      <c r="M229" s="167"/>
      <c r="N229" s="169"/>
      <c r="O229" s="167"/>
      <c r="P229" s="170"/>
      <c r="Q229"/>
      <c r="R229"/>
      <c r="S229"/>
      <c r="T229"/>
      <c r="U229"/>
      <c r="V229"/>
      <c r="W229"/>
      <c r="X229"/>
      <c r="Y229"/>
      <c r="Z229"/>
      <c r="AA229"/>
      <c r="AB229" s="127"/>
      <c r="AC229" s="127"/>
      <c r="AD229" s="127"/>
      <c r="AE229" s="127"/>
      <c r="AF229" s="127"/>
      <c r="AG229" s="127"/>
      <c r="AH229" s="127"/>
      <c r="AI229" s="127"/>
      <c r="AJ229" s="127"/>
      <c r="AK229" s="127"/>
      <c r="AL229" s="127"/>
      <c r="AM229" s="127"/>
      <c r="AN229" s="163"/>
      <c r="AO229" s="163" t="s">
        <v>332</v>
      </c>
      <c r="AP229" s="173"/>
      <c r="AQ229" s="127"/>
      <c r="AR229" s="127"/>
      <c r="AS229" s="127"/>
      <c r="AT229" s="163"/>
      <c r="AU229" s="127"/>
      <c r="AV229" s="127"/>
      <c r="AW229" s="163"/>
      <c r="AX229" s="163"/>
      <c r="AY229" s="173"/>
      <c r="AZ229" s="163"/>
      <c r="BA229" s="163"/>
      <c r="BB229" s="173"/>
      <c r="BC229" s="163"/>
      <c r="BD229" s="127"/>
      <c r="BE229" s="127"/>
      <c r="BF229" s="127"/>
      <c r="BG229" s="127"/>
      <c r="BH229" s="127"/>
      <c r="BI229" s="127"/>
      <c r="BJ229" s="127"/>
      <c r="BK229" s="127"/>
      <c r="BL229" s="127"/>
      <c r="BM229" s="127"/>
      <c r="BN229" s="127"/>
    </row>
    <row r="230" spans="1:66" s="142" customFormat="1" ht="22.5" x14ac:dyDescent="0.25">
      <c r="A230" s="171"/>
      <c r="B230" s="172" t="s">
        <v>139</v>
      </c>
      <c r="C230" s="311" t="s">
        <v>140</v>
      </c>
      <c r="D230" s="311"/>
      <c r="E230" s="311"/>
      <c r="F230" s="311"/>
      <c r="G230" s="311"/>
      <c r="H230" s="311"/>
      <c r="I230" s="311"/>
      <c r="J230" s="311"/>
      <c r="K230" s="311"/>
      <c r="L230" s="311"/>
      <c r="M230" s="311"/>
      <c r="N230" s="311"/>
      <c r="O230" s="311"/>
      <c r="P230" s="312"/>
      <c r="Q230"/>
      <c r="R230"/>
      <c r="S230"/>
      <c r="T230"/>
      <c r="U230"/>
      <c r="V230"/>
      <c r="W230"/>
      <c r="X230"/>
      <c r="Y230"/>
      <c r="Z230"/>
      <c r="AA230"/>
      <c r="AB230" s="127"/>
      <c r="AC230" s="127"/>
      <c r="AD230" s="127"/>
      <c r="AE230" s="127"/>
      <c r="AF230" s="127"/>
      <c r="AG230" s="127"/>
      <c r="AH230" s="127"/>
      <c r="AI230" s="127"/>
      <c r="AJ230" s="127"/>
      <c r="AK230" s="127"/>
      <c r="AL230" s="127"/>
      <c r="AM230" s="127"/>
      <c r="AN230" s="163"/>
      <c r="AO230" s="163"/>
      <c r="AP230" s="173" t="s">
        <v>140</v>
      </c>
      <c r="AQ230" s="127"/>
      <c r="AR230" s="127"/>
      <c r="AS230" s="127"/>
      <c r="AT230" s="163"/>
      <c r="AU230" s="127"/>
      <c r="AV230" s="127"/>
      <c r="AW230" s="163"/>
      <c r="AX230" s="163"/>
      <c r="AY230" s="173"/>
      <c r="AZ230" s="163"/>
      <c r="BA230" s="163"/>
      <c r="BB230" s="173"/>
      <c r="BC230" s="163"/>
      <c r="BD230" s="127"/>
      <c r="BE230" s="127"/>
      <c r="BF230" s="127"/>
      <c r="BG230" s="127"/>
      <c r="BH230" s="127"/>
      <c r="BI230" s="127"/>
      <c r="BJ230" s="127"/>
      <c r="BK230" s="127"/>
      <c r="BL230" s="127"/>
      <c r="BM230" s="127"/>
      <c r="BN230" s="127"/>
    </row>
    <row r="231" spans="1:66" s="142" customFormat="1" ht="15" x14ac:dyDescent="0.25">
      <c r="A231" s="174"/>
      <c r="B231" s="175" t="s">
        <v>44</v>
      </c>
      <c r="C231" s="282" t="s">
        <v>141</v>
      </c>
      <c r="D231" s="282"/>
      <c r="E231" s="282"/>
      <c r="F231" s="282"/>
      <c r="G231" s="282"/>
      <c r="H231" s="176" t="s">
        <v>135</v>
      </c>
      <c r="I231" s="177"/>
      <c r="J231" s="177"/>
      <c r="K231" s="178">
        <v>2.06</v>
      </c>
      <c r="L231" s="179"/>
      <c r="M231" s="177"/>
      <c r="N231" s="179"/>
      <c r="O231" s="177"/>
      <c r="P231" s="186">
        <v>673.26</v>
      </c>
      <c r="Q231"/>
      <c r="R231"/>
      <c r="S231"/>
      <c r="T231"/>
      <c r="U231"/>
      <c r="V231"/>
      <c r="W231"/>
      <c r="X231"/>
      <c r="Y231"/>
      <c r="Z231"/>
      <c r="AA231"/>
      <c r="AB231" s="127"/>
      <c r="AC231" s="127"/>
      <c r="AD231" s="127"/>
      <c r="AE231" s="127"/>
      <c r="AF231" s="127"/>
      <c r="AG231" s="127"/>
      <c r="AH231" s="127"/>
      <c r="AI231" s="127"/>
      <c r="AJ231" s="127"/>
      <c r="AK231" s="127"/>
      <c r="AL231" s="127"/>
      <c r="AM231" s="127"/>
      <c r="AN231" s="163"/>
      <c r="AO231" s="163"/>
      <c r="AP231" s="173"/>
      <c r="AQ231" s="127" t="s">
        <v>141</v>
      </c>
      <c r="AR231" s="127"/>
      <c r="AS231" s="127"/>
      <c r="AT231" s="163"/>
      <c r="AU231" s="127"/>
      <c r="AV231" s="127"/>
      <c r="AW231" s="163"/>
      <c r="AX231" s="163"/>
      <c r="AY231" s="173"/>
      <c r="AZ231" s="163"/>
      <c r="BA231" s="163"/>
      <c r="BB231" s="173"/>
      <c r="BC231" s="163"/>
      <c r="BD231" s="127"/>
      <c r="BE231" s="127"/>
      <c r="BF231" s="127"/>
      <c r="BG231" s="127"/>
      <c r="BH231" s="127"/>
      <c r="BI231" s="127"/>
      <c r="BJ231" s="127"/>
      <c r="BK231" s="127"/>
      <c r="BL231" s="127"/>
      <c r="BM231" s="127"/>
      <c r="BN231" s="127"/>
    </row>
    <row r="232" spans="1:66" s="142" customFormat="1" ht="15" x14ac:dyDescent="0.25">
      <c r="A232" s="181"/>
      <c r="B232" s="175" t="s">
        <v>300</v>
      </c>
      <c r="C232" s="282" t="s">
        <v>301</v>
      </c>
      <c r="D232" s="282"/>
      <c r="E232" s="282"/>
      <c r="F232" s="282"/>
      <c r="G232" s="282"/>
      <c r="H232" s="176" t="s">
        <v>135</v>
      </c>
      <c r="I232" s="178">
        <v>2.06</v>
      </c>
      <c r="J232" s="177"/>
      <c r="K232" s="178">
        <v>2.06</v>
      </c>
      <c r="L232" s="182"/>
      <c r="M232" s="183"/>
      <c r="N232" s="184">
        <v>261.45999999999998</v>
      </c>
      <c r="O232" s="178">
        <v>1.25</v>
      </c>
      <c r="P232" s="180">
        <v>673.26</v>
      </c>
      <c r="Q232" s="185"/>
      <c r="R232" s="185"/>
      <c r="S232"/>
      <c r="T232"/>
      <c r="U232"/>
      <c r="V232"/>
      <c r="W232"/>
      <c r="X232"/>
      <c r="Y232"/>
      <c r="Z232"/>
      <c r="AA232"/>
      <c r="AB232" s="127"/>
      <c r="AC232" s="127"/>
      <c r="AD232" s="127"/>
      <c r="AE232" s="127"/>
      <c r="AF232" s="127"/>
      <c r="AG232" s="127"/>
      <c r="AH232" s="127"/>
      <c r="AI232" s="127"/>
      <c r="AJ232" s="127"/>
      <c r="AK232" s="127"/>
      <c r="AL232" s="127"/>
      <c r="AM232" s="127"/>
      <c r="AN232" s="163"/>
      <c r="AO232" s="163"/>
      <c r="AP232" s="173"/>
      <c r="AQ232" s="127"/>
      <c r="AR232" s="127" t="s">
        <v>301</v>
      </c>
      <c r="AS232" s="127"/>
      <c r="AT232" s="163"/>
      <c r="AU232" s="127"/>
      <c r="AV232" s="127"/>
      <c r="AW232" s="163"/>
      <c r="AX232" s="163"/>
      <c r="AY232" s="173"/>
      <c r="AZ232" s="163"/>
      <c r="BA232" s="163"/>
      <c r="BB232" s="173"/>
      <c r="BC232" s="163"/>
      <c r="BD232" s="127"/>
      <c r="BE232" s="127"/>
      <c r="BF232" s="127"/>
      <c r="BG232" s="127"/>
      <c r="BH232" s="127"/>
      <c r="BI232" s="127"/>
      <c r="BJ232" s="127"/>
      <c r="BK232" s="127"/>
      <c r="BL232" s="127"/>
      <c r="BM232" s="127"/>
      <c r="BN232" s="127"/>
    </row>
    <row r="233" spans="1:66" s="142" customFormat="1" ht="15" x14ac:dyDescent="0.25">
      <c r="A233" s="174"/>
      <c r="B233" s="175" t="s">
        <v>45</v>
      </c>
      <c r="C233" s="282" t="s">
        <v>133</v>
      </c>
      <c r="D233" s="282"/>
      <c r="E233" s="282"/>
      <c r="F233" s="282"/>
      <c r="G233" s="282"/>
      <c r="H233" s="176"/>
      <c r="I233" s="177"/>
      <c r="J233" s="177"/>
      <c r="K233" s="177"/>
      <c r="L233" s="179"/>
      <c r="M233" s="177"/>
      <c r="N233" s="179"/>
      <c r="O233" s="177"/>
      <c r="P233" s="186">
        <v>5.83</v>
      </c>
      <c r="Q233"/>
      <c r="R233"/>
      <c r="S233"/>
      <c r="T233"/>
      <c r="U233"/>
      <c r="V233"/>
      <c r="W233"/>
      <c r="X233"/>
      <c r="Y233"/>
      <c r="Z233"/>
      <c r="AA233"/>
      <c r="AB233" s="127"/>
      <c r="AC233" s="127"/>
      <c r="AD233" s="127"/>
      <c r="AE233" s="127"/>
      <c r="AF233" s="127"/>
      <c r="AG233" s="127"/>
      <c r="AH233" s="127"/>
      <c r="AI233" s="127"/>
      <c r="AJ233" s="127"/>
      <c r="AK233" s="127"/>
      <c r="AL233" s="127"/>
      <c r="AM233" s="127"/>
      <c r="AN233" s="163"/>
      <c r="AO233" s="163"/>
      <c r="AP233" s="173"/>
      <c r="AQ233" s="127" t="s">
        <v>133</v>
      </c>
      <c r="AR233" s="127"/>
      <c r="AS233" s="127"/>
      <c r="AT233" s="163"/>
      <c r="AU233" s="127"/>
      <c r="AV233" s="127"/>
      <c r="AW233" s="163"/>
      <c r="AX233" s="163"/>
      <c r="AY233" s="173"/>
      <c r="AZ233" s="163"/>
      <c r="BA233" s="163"/>
      <c r="BB233" s="173"/>
      <c r="BC233" s="163"/>
      <c r="BD233" s="127"/>
      <c r="BE233" s="127"/>
      <c r="BF233" s="127"/>
      <c r="BG233" s="127"/>
      <c r="BH233" s="127"/>
      <c r="BI233" s="127"/>
      <c r="BJ233" s="127"/>
      <c r="BK233" s="127"/>
      <c r="BL233" s="127"/>
      <c r="BM233" s="127"/>
      <c r="BN233" s="127"/>
    </row>
    <row r="234" spans="1:66" s="142" customFormat="1" ht="15" x14ac:dyDescent="0.25">
      <c r="A234" s="174"/>
      <c r="B234" s="175"/>
      <c r="C234" s="282" t="s">
        <v>134</v>
      </c>
      <c r="D234" s="282"/>
      <c r="E234" s="282"/>
      <c r="F234" s="282"/>
      <c r="G234" s="282"/>
      <c r="H234" s="176" t="s">
        <v>135</v>
      </c>
      <c r="I234" s="177"/>
      <c r="J234" s="177"/>
      <c r="K234" s="178">
        <v>0.01</v>
      </c>
      <c r="L234" s="179"/>
      <c r="M234" s="177"/>
      <c r="N234" s="179"/>
      <c r="O234" s="177"/>
      <c r="P234" s="186">
        <v>3.63</v>
      </c>
      <c r="Q234"/>
      <c r="R234"/>
      <c r="S234"/>
      <c r="T234"/>
      <c r="U234"/>
      <c r="V234"/>
      <c r="W234"/>
      <c r="X234"/>
      <c r="Y234"/>
      <c r="Z234"/>
      <c r="AA234"/>
      <c r="AB234" s="127"/>
      <c r="AC234" s="127"/>
      <c r="AD234" s="127"/>
      <c r="AE234" s="127"/>
      <c r="AF234" s="127"/>
      <c r="AG234" s="127"/>
      <c r="AH234" s="127"/>
      <c r="AI234" s="127"/>
      <c r="AJ234" s="127"/>
      <c r="AK234" s="127"/>
      <c r="AL234" s="127"/>
      <c r="AM234" s="127"/>
      <c r="AN234" s="163"/>
      <c r="AO234" s="163"/>
      <c r="AP234" s="173"/>
      <c r="AQ234" s="127" t="s">
        <v>134</v>
      </c>
      <c r="AR234" s="127"/>
      <c r="AS234" s="127"/>
      <c r="AT234" s="163"/>
      <c r="AU234" s="127"/>
      <c r="AV234" s="127"/>
      <c r="AW234" s="163"/>
      <c r="AX234" s="163"/>
      <c r="AY234" s="173"/>
      <c r="AZ234" s="163"/>
      <c r="BA234" s="163"/>
      <c r="BB234" s="173"/>
      <c r="BC234" s="163"/>
      <c r="BD234" s="127"/>
      <c r="BE234" s="127"/>
      <c r="BF234" s="127"/>
      <c r="BG234" s="127"/>
      <c r="BH234" s="127"/>
      <c r="BI234" s="127"/>
      <c r="BJ234" s="127"/>
      <c r="BK234" s="127"/>
      <c r="BL234" s="127"/>
      <c r="BM234" s="127"/>
      <c r="BN234" s="127"/>
    </row>
    <row r="235" spans="1:66" s="142" customFormat="1" ht="15" x14ac:dyDescent="0.25">
      <c r="A235" s="181"/>
      <c r="B235" s="175" t="s">
        <v>143</v>
      </c>
      <c r="C235" s="282" t="s">
        <v>144</v>
      </c>
      <c r="D235" s="282"/>
      <c r="E235" s="282"/>
      <c r="F235" s="282"/>
      <c r="G235" s="282"/>
      <c r="H235" s="176" t="s">
        <v>136</v>
      </c>
      <c r="I235" s="178">
        <v>0.01</v>
      </c>
      <c r="J235" s="177"/>
      <c r="K235" s="178">
        <v>0.01</v>
      </c>
      <c r="L235" s="187">
        <v>477.92</v>
      </c>
      <c r="M235" s="188">
        <v>1.22</v>
      </c>
      <c r="N235" s="184">
        <v>583.05999999999995</v>
      </c>
      <c r="O235" s="177"/>
      <c r="P235" s="180">
        <v>5.83</v>
      </c>
      <c r="Q235" s="185"/>
      <c r="R235" s="185"/>
      <c r="S235"/>
      <c r="T235"/>
      <c r="U235"/>
      <c r="V235"/>
      <c r="W235"/>
      <c r="X235"/>
      <c r="Y235"/>
      <c r="Z235"/>
      <c r="AA235"/>
      <c r="AB235" s="127"/>
      <c r="AC235" s="127"/>
      <c r="AD235" s="127"/>
      <c r="AE235" s="127"/>
      <c r="AF235" s="127"/>
      <c r="AG235" s="127"/>
      <c r="AH235" s="127"/>
      <c r="AI235" s="127"/>
      <c r="AJ235" s="127"/>
      <c r="AK235" s="127"/>
      <c r="AL235" s="127"/>
      <c r="AM235" s="127"/>
      <c r="AN235" s="163"/>
      <c r="AO235" s="163"/>
      <c r="AP235" s="173"/>
      <c r="AQ235" s="127"/>
      <c r="AR235" s="127" t="s">
        <v>144</v>
      </c>
      <c r="AS235" s="127"/>
      <c r="AT235" s="163"/>
      <c r="AU235" s="127"/>
      <c r="AV235" s="127"/>
      <c r="AW235" s="163"/>
      <c r="AX235" s="163"/>
      <c r="AY235" s="173"/>
      <c r="AZ235" s="163"/>
      <c r="BA235" s="163"/>
      <c r="BB235" s="173"/>
      <c r="BC235" s="163"/>
      <c r="BD235" s="127"/>
      <c r="BE235" s="127"/>
      <c r="BF235" s="127"/>
      <c r="BG235" s="127"/>
      <c r="BH235" s="127"/>
      <c r="BI235" s="127"/>
      <c r="BJ235" s="127"/>
      <c r="BK235" s="127"/>
      <c r="BL235" s="127"/>
      <c r="BM235" s="127"/>
      <c r="BN235" s="127"/>
    </row>
    <row r="236" spans="1:66" s="142" customFormat="1" ht="15" x14ac:dyDescent="0.25">
      <c r="A236" s="189"/>
      <c r="B236" s="175" t="s">
        <v>145</v>
      </c>
      <c r="C236" s="282" t="s">
        <v>146</v>
      </c>
      <c r="D236" s="282"/>
      <c r="E236" s="282"/>
      <c r="F236" s="282"/>
      <c r="G236" s="282"/>
      <c r="H236" s="176" t="s">
        <v>135</v>
      </c>
      <c r="I236" s="178">
        <v>0.01</v>
      </c>
      <c r="J236" s="177"/>
      <c r="K236" s="178">
        <v>0.01</v>
      </c>
      <c r="L236" s="179"/>
      <c r="M236" s="177"/>
      <c r="N236" s="190">
        <v>290.75</v>
      </c>
      <c r="O236" s="178">
        <v>1.25</v>
      </c>
      <c r="P236" s="186">
        <v>3.63</v>
      </c>
      <c r="Q236"/>
      <c r="R236"/>
      <c r="S236"/>
      <c r="T236"/>
      <c r="U236"/>
      <c r="V236"/>
      <c r="W236"/>
      <c r="X236"/>
      <c r="Y236"/>
      <c r="Z236"/>
      <c r="AA236"/>
      <c r="AB236" s="127"/>
      <c r="AC236" s="127"/>
      <c r="AD236" s="127"/>
      <c r="AE236" s="127"/>
      <c r="AF236" s="127"/>
      <c r="AG236" s="127"/>
      <c r="AH236" s="127"/>
      <c r="AI236" s="127"/>
      <c r="AJ236" s="127"/>
      <c r="AK236" s="127"/>
      <c r="AL236" s="127"/>
      <c r="AM236" s="127"/>
      <c r="AN236" s="163"/>
      <c r="AO236" s="163"/>
      <c r="AP236" s="173"/>
      <c r="AQ236" s="127"/>
      <c r="AR236" s="127"/>
      <c r="AS236" s="127" t="s">
        <v>146</v>
      </c>
      <c r="AT236" s="163"/>
      <c r="AU236" s="127"/>
      <c r="AV236" s="127"/>
      <c r="AW236" s="163"/>
      <c r="AX236" s="163"/>
      <c r="AY236" s="173"/>
      <c r="AZ236" s="163"/>
      <c r="BA236" s="163"/>
      <c r="BB236" s="173"/>
      <c r="BC236" s="163"/>
      <c r="BD236" s="127"/>
      <c r="BE236" s="127"/>
      <c r="BF236" s="127"/>
      <c r="BG236" s="127"/>
      <c r="BH236" s="127"/>
      <c r="BI236" s="127"/>
      <c r="BJ236" s="127"/>
      <c r="BK236" s="127"/>
      <c r="BL236" s="127"/>
      <c r="BM236" s="127"/>
      <c r="BN236" s="127"/>
    </row>
    <row r="237" spans="1:66" s="142" customFormat="1" ht="15" x14ac:dyDescent="0.25">
      <c r="A237" s="191"/>
      <c r="B237" s="172"/>
      <c r="C237" s="313" t="s">
        <v>46</v>
      </c>
      <c r="D237" s="313"/>
      <c r="E237" s="313"/>
      <c r="F237" s="313"/>
      <c r="G237" s="313"/>
      <c r="H237" s="166"/>
      <c r="I237" s="167"/>
      <c r="J237" s="167"/>
      <c r="K237" s="167"/>
      <c r="L237" s="169"/>
      <c r="M237" s="167"/>
      <c r="N237" s="192"/>
      <c r="O237" s="167"/>
      <c r="P237" s="193">
        <v>682.72</v>
      </c>
      <c r="Q237" s="185"/>
      <c r="R237" s="185"/>
      <c r="S237"/>
      <c r="T237"/>
      <c r="U237"/>
      <c r="V237"/>
      <c r="W237"/>
      <c r="X237"/>
      <c r="Y237"/>
      <c r="Z237"/>
      <c r="AA237"/>
      <c r="AB237" s="127"/>
      <c r="AC237" s="127"/>
      <c r="AD237" s="127"/>
      <c r="AE237" s="127"/>
      <c r="AF237" s="127"/>
      <c r="AG237" s="127"/>
      <c r="AH237" s="127"/>
      <c r="AI237" s="127"/>
      <c r="AJ237" s="127"/>
      <c r="AK237" s="127"/>
      <c r="AL237" s="127"/>
      <c r="AM237" s="127"/>
      <c r="AN237" s="163"/>
      <c r="AO237" s="163"/>
      <c r="AP237" s="173"/>
      <c r="AQ237" s="127"/>
      <c r="AR237" s="127"/>
      <c r="AS237" s="127"/>
      <c r="AT237" s="163" t="s">
        <v>46</v>
      </c>
      <c r="AU237" s="127"/>
      <c r="AV237" s="127"/>
      <c r="AW237" s="163"/>
      <c r="AX237" s="163"/>
      <c r="AY237" s="173"/>
      <c r="AZ237" s="163"/>
      <c r="BA237" s="163"/>
      <c r="BB237" s="173"/>
      <c r="BC237" s="163"/>
      <c r="BD237" s="127"/>
      <c r="BE237" s="127"/>
      <c r="BF237" s="127"/>
      <c r="BG237" s="127"/>
      <c r="BH237" s="127"/>
      <c r="BI237" s="127"/>
      <c r="BJ237" s="127"/>
      <c r="BK237" s="127"/>
      <c r="BL237" s="127"/>
      <c r="BM237" s="127"/>
      <c r="BN237" s="127"/>
    </row>
    <row r="238" spans="1:66" s="142" customFormat="1" ht="15" x14ac:dyDescent="0.25">
      <c r="A238" s="189" t="s">
        <v>362</v>
      </c>
      <c r="B238" s="175" t="s">
        <v>148</v>
      </c>
      <c r="C238" s="282" t="s">
        <v>149</v>
      </c>
      <c r="D238" s="282"/>
      <c r="E238" s="282"/>
      <c r="F238" s="282"/>
      <c r="G238" s="282"/>
      <c r="H238" s="176" t="s">
        <v>48</v>
      </c>
      <c r="I238" s="194">
        <v>2</v>
      </c>
      <c r="J238" s="177"/>
      <c r="K238" s="194">
        <v>2</v>
      </c>
      <c r="L238" s="179"/>
      <c r="M238" s="177"/>
      <c r="N238" s="179"/>
      <c r="O238" s="177"/>
      <c r="P238" s="186">
        <v>10.77</v>
      </c>
      <c r="Q238"/>
      <c r="R238"/>
      <c r="S238"/>
      <c r="T238"/>
      <c r="U238"/>
      <c r="V238"/>
      <c r="W238"/>
      <c r="X238"/>
      <c r="Y238"/>
      <c r="Z238"/>
      <c r="AA238"/>
      <c r="AB238" s="127"/>
      <c r="AC238" s="127"/>
      <c r="AD238" s="127"/>
      <c r="AE238" s="127"/>
      <c r="AF238" s="127"/>
      <c r="AG238" s="127"/>
      <c r="AH238" s="127"/>
      <c r="AI238" s="127"/>
      <c r="AJ238" s="127"/>
      <c r="AK238" s="127"/>
      <c r="AL238" s="127"/>
      <c r="AM238" s="127"/>
      <c r="AN238" s="163"/>
      <c r="AO238" s="163"/>
      <c r="AP238" s="173"/>
      <c r="AQ238" s="127"/>
      <c r="AR238" s="127"/>
      <c r="AS238" s="127"/>
      <c r="AT238" s="163"/>
      <c r="AU238" s="127" t="s">
        <v>149</v>
      </c>
      <c r="AV238" s="127"/>
      <c r="AW238" s="163"/>
      <c r="AX238" s="163"/>
      <c r="AY238" s="173"/>
      <c r="AZ238" s="163"/>
      <c r="BA238" s="163"/>
      <c r="BB238" s="173"/>
      <c r="BC238" s="163"/>
      <c r="BD238" s="127"/>
      <c r="BE238" s="127"/>
      <c r="BF238" s="127"/>
      <c r="BG238" s="127"/>
      <c r="BH238" s="127"/>
      <c r="BI238" s="127"/>
      <c r="BJ238" s="127"/>
      <c r="BK238" s="127"/>
      <c r="BL238" s="127"/>
      <c r="BM238" s="127"/>
      <c r="BN238" s="127"/>
    </row>
    <row r="239" spans="1:66" s="142" customFormat="1" ht="15" x14ac:dyDescent="0.25">
      <c r="A239" s="189"/>
      <c r="B239" s="175"/>
      <c r="C239" s="282" t="s">
        <v>47</v>
      </c>
      <c r="D239" s="282"/>
      <c r="E239" s="282"/>
      <c r="F239" s="282"/>
      <c r="G239" s="282"/>
      <c r="H239" s="176"/>
      <c r="I239" s="177"/>
      <c r="J239" s="177"/>
      <c r="K239" s="177"/>
      <c r="L239" s="179"/>
      <c r="M239" s="177"/>
      <c r="N239" s="179"/>
      <c r="O239" s="177"/>
      <c r="P239" s="186">
        <v>676.89</v>
      </c>
      <c r="Q239"/>
      <c r="R239"/>
      <c r="S239"/>
      <c r="T239"/>
      <c r="U239"/>
      <c r="V239"/>
      <c r="W239"/>
      <c r="X239"/>
      <c r="Y239"/>
      <c r="Z239"/>
      <c r="AA239"/>
      <c r="AB239" s="127"/>
      <c r="AC239" s="127"/>
      <c r="AD239" s="127"/>
      <c r="AE239" s="127"/>
      <c r="AF239" s="127"/>
      <c r="AG239" s="127"/>
      <c r="AH239" s="127"/>
      <c r="AI239" s="127"/>
      <c r="AJ239" s="127"/>
      <c r="AK239" s="127"/>
      <c r="AL239" s="127"/>
      <c r="AM239" s="127"/>
      <c r="AN239" s="163"/>
      <c r="AO239" s="163"/>
      <c r="AP239" s="173"/>
      <c r="AQ239" s="127"/>
      <c r="AR239" s="127"/>
      <c r="AS239" s="127"/>
      <c r="AT239" s="163"/>
      <c r="AU239" s="127"/>
      <c r="AV239" s="127" t="s">
        <v>47</v>
      </c>
      <c r="AW239" s="163"/>
      <c r="AX239" s="163"/>
      <c r="AY239" s="173"/>
      <c r="AZ239" s="163"/>
      <c r="BA239" s="163"/>
      <c r="BB239" s="173"/>
      <c r="BC239" s="163"/>
      <c r="BD239" s="127"/>
      <c r="BE239" s="127"/>
      <c r="BF239" s="127"/>
      <c r="BG239" s="127"/>
      <c r="BH239" s="127"/>
      <c r="BI239" s="127"/>
      <c r="BJ239" s="127"/>
      <c r="BK239" s="127"/>
      <c r="BL239" s="127"/>
      <c r="BM239" s="127"/>
      <c r="BN239" s="127"/>
    </row>
    <row r="240" spans="1:66" s="142" customFormat="1" ht="15" x14ac:dyDescent="0.25">
      <c r="A240" s="189"/>
      <c r="B240" s="175" t="s">
        <v>302</v>
      </c>
      <c r="C240" s="282" t="s">
        <v>303</v>
      </c>
      <c r="D240" s="282"/>
      <c r="E240" s="282"/>
      <c r="F240" s="282"/>
      <c r="G240" s="282"/>
      <c r="H240" s="176" t="s">
        <v>48</v>
      </c>
      <c r="I240" s="194">
        <v>90</v>
      </c>
      <c r="J240" s="177"/>
      <c r="K240" s="194">
        <v>90</v>
      </c>
      <c r="L240" s="179"/>
      <c r="M240" s="177"/>
      <c r="N240" s="179"/>
      <c r="O240" s="177"/>
      <c r="P240" s="186">
        <v>609.20000000000005</v>
      </c>
      <c r="Q240"/>
      <c r="R240"/>
      <c r="S240"/>
      <c r="T240"/>
      <c r="U240"/>
      <c r="V240"/>
      <c r="W240"/>
      <c r="X240"/>
      <c r="Y240"/>
      <c r="Z240"/>
      <c r="AA240"/>
      <c r="AB240" s="127"/>
      <c r="AC240" s="127"/>
      <c r="AD240" s="127"/>
      <c r="AE240" s="127"/>
      <c r="AF240" s="127"/>
      <c r="AG240" s="127"/>
      <c r="AH240" s="127"/>
      <c r="AI240" s="127"/>
      <c r="AJ240" s="127"/>
      <c r="AK240" s="127"/>
      <c r="AL240" s="127"/>
      <c r="AM240" s="127"/>
      <c r="AN240" s="163"/>
      <c r="AO240" s="163"/>
      <c r="AP240" s="173"/>
      <c r="AQ240" s="127"/>
      <c r="AR240" s="127"/>
      <c r="AS240" s="127"/>
      <c r="AT240" s="163"/>
      <c r="AU240" s="127"/>
      <c r="AV240" s="127" t="s">
        <v>303</v>
      </c>
      <c r="AW240" s="163"/>
      <c r="AX240" s="163"/>
      <c r="AY240" s="173"/>
      <c r="AZ240" s="163"/>
      <c r="BA240" s="163"/>
      <c r="BB240" s="173"/>
      <c r="BC240" s="163"/>
      <c r="BD240" s="127"/>
      <c r="BE240" s="127"/>
      <c r="BF240" s="127"/>
      <c r="BG240" s="127"/>
      <c r="BH240" s="127"/>
      <c r="BI240" s="127"/>
      <c r="BJ240" s="127"/>
      <c r="BK240" s="127"/>
      <c r="BL240" s="127"/>
      <c r="BM240" s="127"/>
      <c r="BN240" s="127"/>
    </row>
    <row r="241" spans="1:66" s="142" customFormat="1" ht="15" x14ac:dyDescent="0.25">
      <c r="A241" s="189"/>
      <c r="B241" s="175" t="s">
        <v>304</v>
      </c>
      <c r="C241" s="282" t="s">
        <v>305</v>
      </c>
      <c r="D241" s="282"/>
      <c r="E241" s="282"/>
      <c r="F241" s="282"/>
      <c r="G241" s="282"/>
      <c r="H241" s="176" t="s">
        <v>48</v>
      </c>
      <c r="I241" s="194">
        <v>46</v>
      </c>
      <c r="J241" s="177"/>
      <c r="K241" s="194">
        <v>46</v>
      </c>
      <c r="L241" s="179"/>
      <c r="M241" s="177"/>
      <c r="N241" s="179"/>
      <c r="O241" s="177"/>
      <c r="P241" s="186">
        <v>311.37</v>
      </c>
      <c r="Q241"/>
      <c r="R241"/>
      <c r="S241"/>
      <c r="T241"/>
      <c r="U241"/>
      <c r="V241"/>
      <c r="W241"/>
      <c r="X241"/>
      <c r="Y241"/>
      <c r="Z241"/>
      <c r="AA241"/>
      <c r="AB241" s="127"/>
      <c r="AC241" s="127"/>
      <c r="AD241" s="127"/>
      <c r="AE241" s="127"/>
      <c r="AF241" s="127"/>
      <c r="AG241" s="127"/>
      <c r="AH241" s="127"/>
      <c r="AI241" s="127"/>
      <c r="AJ241" s="127"/>
      <c r="AK241" s="127"/>
      <c r="AL241" s="127"/>
      <c r="AM241" s="127"/>
      <c r="AN241" s="163"/>
      <c r="AO241" s="163"/>
      <c r="AP241" s="173"/>
      <c r="AQ241" s="127"/>
      <c r="AR241" s="127"/>
      <c r="AS241" s="127"/>
      <c r="AT241" s="163"/>
      <c r="AU241" s="127"/>
      <c r="AV241" s="127" t="s">
        <v>305</v>
      </c>
      <c r="AW241" s="163"/>
      <c r="AX241" s="163"/>
      <c r="AY241" s="173"/>
      <c r="AZ241" s="163"/>
      <c r="BA241" s="163"/>
      <c r="BB241" s="173"/>
      <c r="BC241" s="163"/>
      <c r="BD241" s="127"/>
      <c r="BE241" s="127"/>
      <c r="BF241" s="127"/>
      <c r="BG241" s="127"/>
      <c r="BH241" s="127"/>
      <c r="BI241" s="127"/>
      <c r="BJ241" s="127"/>
      <c r="BK241" s="127"/>
      <c r="BL241" s="127"/>
      <c r="BM241" s="127"/>
      <c r="BN241" s="127"/>
    </row>
    <row r="242" spans="1:66" s="142" customFormat="1" ht="15" x14ac:dyDescent="0.25">
      <c r="A242" s="195"/>
      <c r="B242" s="223"/>
      <c r="C242" s="313" t="s">
        <v>49</v>
      </c>
      <c r="D242" s="313"/>
      <c r="E242" s="313"/>
      <c r="F242" s="313"/>
      <c r="G242" s="313"/>
      <c r="H242" s="166"/>
      <c r="I242" s="167"/>
      <c r="J242" s="167"/>
      <c r="K242" s="167"/>
      <c r="L242" s="169"/>
      <c r="M242" s="167"/>
      <c r="N242" s="192">
        <v>1614.06</v>
      </c>
      <c r="O242" s="167"/>
      <c r="P242" s="193">
        <v>1614.06</v>
      </c>
      <c r="Q242"/>
      <c r="R242"/>
      <c r="S242"/>
      <c r="T242"/>
      <c r="U242"/>
      <c r="V242"/>
      <c r="W242"/>
      <c r="X242"/>
      <c r="Y242"/>
      <c r="Z242"/>
      <c r="AA242"/>
      <c r="AB242" s="127"/>
      <c r="AC242" s="127"/>
      <c r="AD242" s="127"/>
      <c r="AE242" s="127"/>
      <c r="AF242" s="127"/>
      <c r="AG242" s="127"/>
      <c r="AH242" s="127"/>
      <c r="AI242" s="127"/>
      <c r="AJ242" s="127"/>
      <c r="AK242" s="127"/>
      <c r="AL242" s="127"/>
      <c r="AM242" s="127"/>
      <c r="AN242" s="163"/>
      <c r="AO242" s="163"/>
      <c r="AP242" s="173"/>
      <c r="AQ242" s="127"/>
      <c r="AR242" s="127"/>
      <c r="AS242" s="127"/>
      <c r="AT242" s="163"/>
      <c r="AU242" s="127"/>
      <c r="AV242" s="127"/>
      <c r="AW242" s="163" t="s">
        <v>49</v>
      </c>
      <c r="AX242" s="163"/>
      <c r="AY242" s="173"/>
      <c r="AZ242" s="163"/>
      <c r="BA242" s="163"/>
      <c r="BB242" s="173"/>
      <c r="BC242" s="163"/>
      <c r="BD242" s="127"/>
      <c r="BE242" s="127"/>
      <c r="BF242" s="127"/>
      <c r="BG242" s="127"/>
      <c r="BH242" s="127"/>
      <c r="BI242" s="127"/>
      <c r="BJ242" s="127"/>
      <c r="BK242" s="127"/>
      <c r="BL242" s="127"/>
      <c r="BM242" s="127"/>
      <c r="BN242" s="127"/>
    </row>
    <row r="243" spans="1:66" s="142" customFormat="1" ht="15" x14ac:dyDescent="0.25">
      <c r="A243" s="307" t="s">
        <v>363</v>
      </c>
      <c r="B243" s="308"/>
      <c r="C243" s="308"/>
      <c r="D243" s="308"/>
      <c r="E243" s="308"/>
      <c r="F243" s="308"/>
      <c r="G243" s="308"/>
      <c r="H243" s="308"/>
      <c r="I243" s="308"/>
      <c r="J243" s="308"/>
      <c r="K243" s="308"/>
      <c r="L243" s="308"/>
      <c r="M243" s="308"/>
      <c r="N243" s="308"/>
      <c r="O243" s="308"/>
      <c r="P243" s="309"/>
      <c r="Q243"/>
      <c r="R243"/>
      <c r="S243"/>
      <c r="T243"/>
      <c r="U243"/>
      <c r="V243"/>
      <c r="W243"/>
      <c r="X243"/>
      <c r="Y243"/>
      <c r="Z243"/>
      <c r="AA243"/>
      <c r="AB243" s="127"/>
      <c r="AC243" s="127"/>
      <c r="AD243" s="127"/>
      <c r="AE243" s="127"/>
      <c r="AF243" s="127"/>
      <c r="AG243" s="127"/>
      <c r="AH243" s="127"/>
      <c r="AI243" s="127"/>
      <c r="AJ243" s="127"/>
      <c r="AK243" s="127"/>
      <c r="AL243" s="127"/>
      <c r="AM243" s="127"/>
      <c r="AN243" s="163"/>
      <c r="AO243" s="163"/>
      <c r="AP243" s="173"/>
      <c r="AQ243" s="127"/>
      <c r="AR243" s="127"/>
      <c r="AS243" s="127"/>
      <c r="AT243" s="163"/>
      <c r="AU243" s="127"/>
      <c r="AV243" s="127"/>
      <c r="AW243" s="163"/>
      <c r="AX243" s="163"/>
      <c r="AY243" s="173"/>
      <c r="AZ243" s="163"/>
      <c r="BA243" s="163"/>
      <c r="BB243" s="173"/>
      <c r="BC243" s="163" t="s">
        <v>363</v>
      </c>
      <c r="BD243" s="127"/>
      <c r="BE243" s="127"/>
      <c r="BF243" s="127"/>
      <c r="BG243" s="127"/>
      <c r="BH243" s="127"/>
      <c r="BI243" s="127"/>
      <c r="BJ243" s="127"/>
      <c r="BK243" s="127"/>
      <c r="BL243" s="127"/>
      <c r="BM243" s="127"/>
      <c r="BN243" s="127"/>
    </row>
    <row r="244" spans="1:66" s="142" customFormat="1" ht="23.25" x14ac:dyDescent="0.25">
      <c r="A244" s="164" t="s">
        <v>156</v>
      </c>
      <c r="B244" s="224" t="s">
        <v>337</v>
      </c>
      <c r="C244" s="310" t="s">
        <v>338</v>
      </c>
      <c r="D244" s="310"/>
      <c r="E244" s="310"/>
      <c r="F244" s="310"/>
      <c r="G244" s="310"/>
      <c r="H244" s="166" t="s">
        <v>115</v>
      </c>
      <c r="I244" s="167">
        <v>1</v>
      </c>
      <c r="J244" s="168">
        <v>1</v>
      </c>
      <c r="K244" s="168">
        <v>1</v>
      </c>
      <c r="L244" s="169"/>
      <c r="M244" s="167"/>
      <c r="N244" s="169"/>
      <c r="O244" s="167"/>
      <c r="P244" s="170"/>
      <c r="Q244"/>
      <c r="R244"/>
      <c r="S244"/>
      <c r="T244"/>
      <c r="U244"/>
      <c r="V244"/>
      <c r="W244"/>
      <c r="X244"/>
      <c r="Y244"/>
      <c r="Z244"/>
      <c r="AA244"/>
      <c r="AB244" s="127"/>
      <c r="AC244" s="127"/>
      <c r="AD244" s="127"/>
      <c r="AE244" s="127"/>
      <c r="AF244" s="127"/>
      <c r="AG244" s="127"/>
      <c r="AH244" s="127"/>
      <c r="AI244" s="127"/>
      <c r="AJ244" s="127"/>
      <c r="AK244" s="127"/>
      <c r="AL244" s="127"/>
      <c r="AM244" s="127"/>
      <c r="AN244" s="163"/>
      <c r="AO244" s="163" t="s">
        <v>338</v>
      </c>
      <c r="AP244" s="173"/>
      <c r="AQ244" s="127"/>
      <c r="AR244" s="127"/>
      <c r="AS244" s="127"/>
      <c r="AT244" s="163"/>
      <c r="AU244" s="127"/>
      <c r="AV244" s="127"/>
      <c r="AW244" s="163"/>
      <c r="AX244" s="163"/>
      <c r="AY244" s="173"/>
      <c r="AZ244" s="163"/>
      <c r="BA244" s="163"/>
      <c r="BB244" s="173"/>
      <c r="BC244" s="163"/>
      <c r="BD244" s="127"/>
      <c r="BE244" s="127"/>
      <c r="BF244" s="127"/>
      <c r="BG244" s="127"/>
      <c r="BH244" s="127"/>
      <c r="BI244" s="127"/>
      <c r="BJ244" s="127"/>
      <c r="BK244" s="127"/>
      <c r="BL244" s="127"/>
      <c r="BM244" s="127"/>
      <c r="BN244" s="127"/>
    </row>
    <row r="245" spans="1:66" s="142" customFormat="1" ht="22.5" x14ac:dyDescent="0.25">
      <c r="A245" s="171"/>
      <c r="B245" s="172" t="s">
        <v>139</v>
      </c>
      <c r="C245" s="311" t="s">
        <v>140</v>
      </c>
      <c r="D245" s="311"/>
      <c r="E245" s="311"/>
      <c r="F245" s="311"/>
      <c r="G245" s="311"/>
      <c r="H245" s="311"/>
      <c r="I245" s="311"/>
      <c r="J245" s="311"/>
      <c r="K245" s="311"/>
      <c r="L245" s="311"/>
      <c r="M245" s="311"/>
      <c r="N245" s="311"/>
      <c r="O245" s="311"/>
      <c r="P245" s="312"/>
      <c r="Q245"/>
      <c r="R245"/>
      <c r="S245"/>
      <c r="T245"/>
      <c r="U245"/>
      <c r="V245"/>
      <c r="W245"/>
      <c r="X245"/>
      <c r="Y245"/>
      <c r="Z245"/>
      <c r="AA245"/>
      <c r="AB245" s="127"/>
      <c r="AC245" s="127"/>
      <c r="AD245" s="127"/>
      <c r="AE245" s="127"/>
      <c r="AF245" s="127"/>
      <c r="AG245" s="127"/>
      <c r="AH245" s="127"/>
      <c r="AI245" s="127"/>
      <c r="AJ245" s="127"/>
      <c r="AK245" s="127"/>
      <c r="AL245" s="127"/>
      <c r="AM245" s="127"/>
      <c r="AN245" s="163"/>
      <c r="AO245" s="163"/>
      <c r="AP245" s="173" t="s">
        <v>140</v>
      </c>
      <c r="AQ245" s="127"/>
      <c r="AR245" s="127"/>
      <c r="AS245" s="127"/>
      <c r="AT245" s="163"/>
      <c r="AU245" s="127"/>
      <c r="AV245" s="127"/>
      <c r="AW245" s="163"/>
      <c r="AX245" s="163"/>
      <c r="AY245" s="173"/>
      <c r="AZ245" s="163"/>
      <c r="BA245" s="163"/>
      <c r="BB245" s="173"/>
      <c r="BC245" s="163"/>
      <c r="BD245" s="127"/>
      <c r="BE245" s="127"/>
      <c r="BF245" s="127"/>
      <c r="BG245" s="127"/>
      <c r="BH245" s="127"/>
      <c r="BI245" s="127"/>
      <c r="BJ245" s="127"/>
      <c r="BK245" s="127"/>
      <c r="BL245" s="127"/>
      <c r="BM245" s="127"/>
      <c r="BN245" s="127"/>
    </row>
    <row r="246" spans="1:66" s="142" customFormat="1" ht="15" x14ac:dyDescent="0.25">
      <c r="A246" s="174"/>
      <c r="B246" s="175" t="s">
        <v>44</v>
      </c>
      <c r="C246" s="282" t="s">
        <v>141</v>
      </c>
      <c r="D246" s="282"/>
      <c r="E246" s="282"/>
      <c r="F246" s="282"/>
      <c r="G246" s="282"/>
      <c r="H246" s="176" t="s">
        <v>135</v>
      </c>
      <c r="I246" s="177"/>
      <c r="J246" s="177"/>
      <c r="K246" s="178">
        <v>1.03</v>
      </c>
      <c r="L246" s="179"/>
      <c r="M246" s="177"/>
      <c r="N246" s="179"/>
      <c r="O246" s="177"/>
      <c r="P246" s="186">
        <v>336.63</v>
      </c>
      <c r="Q246"/>
      <c r="R246"/>
      <c r="S246"/>
      <c r="T246"/>
      <c r="U246"/>
      <c r="V246"/>
      <c r="W246"/>
      <c r="X246"/>
      <c r="Y246"/>
      <c r="Z246"/>
      <c r="AA246"/>
      <c r="AB246" s="127"/>
      <c r="AC246" s="127"/>
      <c r="AD246" s="127"/>
      <c r="AE246" s="127"/>
      <c r="AF246" s="127"/>
      <c r="AG246" s="127"/>
      <c r="AH246" s="127"/>
      <c r="AI246" s="127"/>
      <c r="AJ246" s="127"/>
      <c r="AK246" s="127"/>
      <c r="AL246" s="127"/>
      <c r="AM246" s="127"/>
      <c r="AN246" s="163"/>
      <c r="AO246" s="163"/>
      <c r="AP246" s="173"/>
      <c r="AQ246" s="127" t="s">
        <v>141</v>
      </c>
      <c r="AR246" s="127"/>
      <c r="AS246" s="127"/>
      <c r="AT246" s="163"/>
      <c r="AU246" s="127"/>
      <c r="AV246" s="127"/>
      <c r="AW246" s="163"/>
      <c r="AX246" s="163"/>
      <c r="AY246" s="173"/>
      <c r="AZ246" s="163"/>
      <c r="BA246" s="163"/>
      <c r="BB246" s="173"/>
      <c r="BC246" s="163"/>
      <c r="BD246" s="127"/>
      <c r="BE246" s="127"/>
      <c r="BF246" s="127"/>
      <c r="BG246" s="127"/>
      <c r="BH246" s="127"/>
      <c r="BI246" s="127"/>
      <c r="BJ246" s="127"/>
      <c r="BK246" s="127"/>
      <c r="BL246" s="127"/>
      <c r="BM246" s="127"/>
      <c r="BN246" s="127"/>
    </row>
    <row r="247" spans="1:66" s="142" customFormat="1" ht="15" x14ac:dyDescent="0.25">
      <c r="A247" s="181"/>
      <c r="B247" s="175" t="s">
        <v>300</v>
      </c>
      <c r="C247" s="282" t="s">
        <v>301</v>
      </c>
      <c r="D247" s="282"/>
      <c r="E247" s="282"/>
      <c r="F247" s="282"/>
      <c r="G247" s="282"/>
      <c r="H247" s="176" t="s">
        <v>135</v>
      </c>
      <c r="I247" s="178">
        <v>1.03</v>
      </c>
      <c r="J247" s="177"/>
      <c r="K247" s="178">
        <v>1.03</v>
      </c>
      <c r="L247" s="182"/>
      <c r="M247" s="183"/>
      <c r="N247" s="184">
        <v>261.45999999999998</v>
      </c>
      <c r="O247" s="178">
        <v>1.25</v>
      </c>
      <c r="P247" s="180">
        <v>336.63</v>
      </c>
      <c r="Q247" s="185"/>
      <c r="R247" s="185"/>
      <c r="S247"/>
      <c r="T247"/>
      <c r="U247"/>
      <c r="V247"/>
      <c r="W247"/>
      <c r="X247"/>
      <c r="Y247"/>
      <c r="Z247"/>
      <c r="AA247"/>
      <c r="AB247" s="127"/>
      <c r="AC247" s="127"/>
      <c r="AD247" s="127"/>
      <c r="AE247" s="127"/>
      <c r="AF247" s="127"/>
      <c r="AG247" s="127"/>
      <c r="AH247" s="127"/>
      <c r="AI247" s="127"/>
      <c r="AJ247" s="127"/>
      <c r="AK247" s="127"/>
      <c r="AL247" s="127"/>
      <c r="AM247" s="127"/>
      <c r="AN247" s="163"/>
      <c r="AO247" s="163"/>
      <c r="AP247" s="173"/>
      <c r="AQ247" s="127"/>
      <c r="AR247" s="127" t="s">
        <v>301</v>
      </c>
      <c r="AS247" s="127"/>
      <c r="AT247" s="163"/>
      <c r="AU247" s="127"/>
      <c r="AV247" s="127"/>
      <c r="AW247" s="163"/>
      <c r="AX247" s="163"/>
      <c r="AY247" s="173"/>
      <c r="AZ247" s="163"/>
      <c r="BA247" s="163"/>
      <c r="BB247" s="173"/>
      <c r="BC247" s="163"/>
      <c r="BD247" s="127"/>
      <c r="BE247" s="127"/>
      <c r="BF247" s="127"/>
      <c r="BG247" s="127"/>
      <c r="BH247" s="127"/>
      <c r="BI247" s="127"/>
      <c r="BJ247" s="127"/>
      <c r="BK247" s="127"/>
      <c r="BL247" s="127"/>
      <c r="BM247" s="127"/>
      <c r="BN247" s="127"/>
    </row>
    <row r="248" spans="1:66" s="142" customFormat="1" ht="15" x14ac:dyDescent="0.25">
      <c r="A248" s="174"/>
      <c r="B248" s="175" t="s">
        <v>45</v>
      </c>
      <c r="C248" s="282" t="s">
        <v>133</v>
      </c>
      <c r="D248" s="282"/>
      <c r="E248" s="282"/>
      <c r="F248" s="282"/>
      <c r="G248" s="282"/>
      <c r="H248" s="176"/>
      <c r="I248" s="177"/>
      <c r="J248" s="177"/>
      <c r="K248" s="177"/>
      <c r="L248" s="179"/>
      <c r="M248" s="177"/>
      <c r="N248" s="179"/>
      <c r="O248" s="177"/>
      <c r="P248" s="186">
        <v>5.83</v>
      </c>
      <c r="Q248"/>
      <c r="R248"/>
      <c r="S248"/>
      <c r="T248"/>
      <c r="U248"/>
      <c r="V248"/>
      <c r="W248"/>
      <c r="X248"/>
      <c r="Y248"/>
      <c r="Z248"/>
      <c r="AA248"/>
      <c r="AB248" s="127"/>
      <c r="AC248" s="127"/>
      <c r="AD248" s="127"/>
      <c r="AE248" s="127"/>
      <c r="AF248" s="127"/>
      <c r="AG248" s="127"/>
      <c r="AH248" s="127"/>
      <c r="AI248" s="127"/>
      <c r="AJ248" s="127"/>
      <c r="AK248" s="127"/>
      <c r="AL248" s="127"/>
      <c r="AM248" s="127"/>
      <c r="AN248" s="163"/>
      <c r="AO248" s="163"/>
      <c r="AP248" s="173"/>
      <c r="AQ248" s="127" t="s">
        <v>133</v>
      </c>
      <c r="AR248" s="127"/>
      <c r="AS248" s="127"/>
      <c r="AT248" s="163"/>
      <c r="AU248" s="127"/>
      <c r="AV248" s="127"/>
      <c r="AW248" s="163"/>
      <c r="AX248" s="163"/>
      <c r="AY248" s="173"/>
      <c r="AZ248" s="163"/>
      <c r="BA248" s="163"/>
      <c r="BB248" s="173"/>
      <c r="BC248" s="163"/>
      <c r="BD248" s="127"/>
      <c r="BE248" s="127"/>
      <c r="BF248" s="127"/>
      <c r="BG248" s="127"/>
      <c r="BH248" s="127"/>
      <c r="BI248" s="127"/>
      <c r="BJ248" s="127"/>
      <c r="BK248" s="127"/>
      <c r="BL248" s="127"/>
      <c r="BM248" s="127"/>
      <c r="BN248" s="127"/>
    </row>
    <row r="249" spans="1:66" s="142" customFormat="1" ht="15" x14ac:dyDescent="0.25">
      <c r="A249" s="174"/>
      <c r="B249" s="175"/>
      <c r="C249" s="282" t="s">
        <v>134</v>
      </c>
      <c r="D249" s="282"/>
      <c r="E249" s="282"/>
      <c r="F249" s="282"/>
      <c r="G249" s="282"/>
      <c r="H249" s="176" t="s">
        <v>135</v>
      </c>
      <c r="I249" s="177"/>
      <c r="J249" s="177"/>
      <c r="K249" s="178">
        <v>0.01</v>
      </c>
      <c r="L249" s="179"/>
      <c r="M249" s="177"/>
      <c r="N249" s="179"/>
      <c r="O249" s="177"/>
      <c r="P249" s="186">
        <v>3.63</v>
      </c>
      <c r="Q249"/>
      <c r="R249"/>
      <c r="S249"/>
      <c r="T249"/>
      <c r="U249"/>
      <c r="V249"/>
      <c r="W249"/>
      <c r="X249"/>
      <c r="Y249"/>
      <c r="Z249"/>
      <c r="AA249"/>
      <c r="AB249" s="127"/>
      <c r="AC249" s="127"/>
      <c r="AD249" s="127"/>
      <c r="AE249" s="127"/>
      <c r="AF249" s="127"/>
      <c r="AG249" s="127"/>
      <c r="AH249" s="127"/>
      <c r="AI249" s="127"/>
      <c r="AJ249" s="127"/>
      <c r="AK249" s="127"/>
      <c r="AL249" s="127"/>
      <c r="AM249" s="127"/>
      <c r="AN249" s="163"/>
      <c r="AO249" s="163"/>
      <c r="AP249" s="173"/>
      <c r="AQ249" s="127" t="s">
        <v>134</v>
      </c>
      <c r="AR249" s="127"/>
      <c r="AS249" s="127"/>
      <c r="AT249" s="163"/>
      <c r="AU249" s="127"/>
      <c r="AV249" s="127"/>
      <c r="AW249" s="163"/>
      <c r="AX249" s="163"/>
      <c r="AY249" s="173"/>
      <c r="AZ249" s="163"/>
      <c r="BA249" s="163"/>
      <c r="BB249" s="173"/>
      <c r="BC249" s="163"/>
      <c r="BD249" s="127"/>
      <c r="BE249" s="127"/>
      <c r="BF249" s="127"/>
      <c r="BG249" s="127"/>
      <c r="BH249" s="127"/>
      <c r="BI249" s="127"/>
      <c r="BJ249" s="127"/>
      <c r="BK249" s="127"/>
      <c r="BL249" s="127"/>
      <c r="BM249" s="127"/>
      <c r="BN249" s="127"/>
    </row>
    <row r="250" spans="1:66" s="142" customFormat="1" ht="15" x14ac:dyDescent="0.25">
      <c r="A250" s="181"/>
      <c r="B250" s="175" t="s">
        <v>143</v>
      </c>
      <c r="C250" s="282" t="s">
        <v>144</v>
      </c>
      <c r="D250" s="282"/>
      <c r="E250" s="282"/>
      <c r="F250" s="282"/>
      <c r="G250" s="282"/>
      <c r="H250" s="176" t="s">
        <v>136</v>
      </c>
      <c r="I250" s="178">
        <v>0.01</v>
      </c>
      <c r="J250" s="177"/>
      <c r="K250" s="178">
        <v>0.01</v>
      </c>
      <c r="L250" s="187">
        <v>477.92</v>
      </c>
      <c r="M250" s="188">
        <v>1.22</v>
      </c>
      <c r="N250" s="184">
        <v>583.05999999999995</v>
      </c>
      <c r="O250" s="177"/>
      <c r="P250" s="180">
        <v>5.83</v>
      </c>
      <c r="Q250" s="185"/>
      <c r="R250" s="185"/>
      <c r="S250"/>
      <c r="T250"/>
      <c r="U250"/>
      <c r="V250"/>
      <c r="W250"/>
      <c r="X250"/>
      <c r="Y250"/>
      <c r="Z250"/>
      <c r="AA250"/>
      <c r="AB250" s="127"/>
      <c r="AC250" s="127"/>
      <c r="AD250" s="127"/>
      <c r="AE250" s="127"/>
      <c r="AF250" s="127"/>
      <c r="AG250" s="127"/>
      <c r="AH250" s="127"/>
      <c r="AI250" s="127"/>
      <c r="AJ250" s="127"/>
      <c r="AK250" s="127"/>
      <c r="AL250" s="127"/>
      <c r="AM250" s="127"/>
      <c r="AN250" s="163"/>
      <c r="AO250" s="163"/>
      <c r="AP250" s="173"/>
      <c r="AQ250" s="127"/>
      <c r="AR250" s="127" t="s">
        <v>144</v>
      </c>
      <c r="AS250" s="127"/>
      <c r="AT250" s="163"/>
      <c r="AU250" s="127"/>
      <c r="AV250" s="127"/>
      <c r="AW250" s="163"/>
      <c r="AX250" s="163"/>
      <c r="AY250" s="173"/>
      <c r="AZ250" s="163"/>
      <c r="BA250" s="163"/>
      <c r="BB250" s="173"/>
      <c r="BC250" s="163"/>
      <c r="BD250" s="127"/>
      <c r="BE250" s="127"/>
      <c r="BF250" s="127"/>
      <c r="BG250" s="127"/>
      <c r="BH250" s="127"/>
      <c r="BI250" s="127"/>
      <c r="BJ250" s="127"/>
      <c r="BK250" s="127"/>
      <c r="BL250" s="127"/>
      <c r="BM250" s="127"/>
      <c r="BN250" s="127"/>
    </row>
    <row r="251" spans="1:66" s="142" customFormat="1" ht="15" x14ac:dyDescent="0.25">
      <c r="A251" s="189"/>
      <c r="B251" s="175" t="s">
        <v>145</v>
      </c>
      <c r="C251" s="282" t="s">
        <v>146</v>
      </c>
      <c r="D251" s="282"/>
      <c r="E251" s="282"/>
      <c r="F251" s="282"/>
      <c r="G251" s="282"/>
      <c r="H251" s="176" t="s">
        <v>135</v>
      </c>
      <c r="I251" s="178">
        <v>0.01</v>
      </c>
      <c r="J251" s="177"/>
      <c r="K251" s="178">
        <v>0.01</v>
      </c>
      <c r="L251" s="179"/>
      <c r="M251" s="177"/>
      <c r="N251" s="190">
        <v>290.75</v>
      </c>
      <c r="O251" s="178">
        <v>1.25</v>
      </c>
      <c r="P251" s="186">
        <v>3.63</v>
      </c>
      <c r="Q251"/>
      <c r="R251"/>
      <c r="S251"/>
      <c r="T251"/>
      <c r="U251"/>
      <c r="V251"/>
      <c r="W251"/>
      <c r="X251"/>
      <c r="Y251"/>
      <c r="Z251"/>
      <c r="AA251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  <c r="AM251" s="127"/>
      <c r="AN251" s="163"/>
      <c r="AO251" s="163"/>
      <c r="AP251" s="173"/>
      <c r="AQ251" s="127"/>
      <c r="AR251" s="127"/>
      <c r="AS251" s="127" t="s">
        <v>146</v>
      </c>
      <c r="AT251" s="163"/>
      <c r="AU251" s="127"/>
      <c r="AV251" s="127"/>
      <c r="AW251" s="163"/>
      <c r="AX251" s="163"/>
      <c r="AY251" s="173"/>
      <c r="AZ251" s="163"/>
      <c r="BA251" s="163"/>
      <c r="BB251" s="173"/>
      <c r="BC251" s="163"/>
      <c r="BD251" s="127"/>
      <c r="BE251" s="127"/>
      <c r="BF251" s="127"/>
      <c r="BG251" s="127"/>
      <c r="BH251" s="127"/>
      <c r="BI251" s="127"/>
      <c r="BJ251" s="127"/>
      <c r="BK251" s="127"/>
      <c r="BL251" s="127"/>
      <c r="BM251" s="127"/>
      <c r="BN251" s="127"/>
    </row>
    <row r="252" spans="1:66" s="142" customFormat="1" ht="15" x14ac:dyDescent="0.25">
      <c r="A252" s="191"/>
      <c r="B252" s="172"/>
      <c r="C252" s="313" t="s">
        <v>46</v>
      </c>
      <c r="D252" s="313"/>
      <c r="E252" s="313"/>
      <c r="F252" s="313"/>
      <c r="G252" s="313"/>
      <c r="H252" s="166"/>
      <c r="I252" s="167"/>
      <c r="J252" s="167"/>
      <c r="K252" s="167"/>
      <c r="L252" s="169"/>
      <c r="M252" s="167"/>
      <c r="N252" s="192"/>
      <c r="O252" s="167"/>
      <c r="P252" s="193">
        <v>346.09</v>
      </c>
      <c r="Q252" s="185"/>
      <c r="R252" s="185"/>
      <c r="S252"/>
      <c r="T252"/>
      <c r="U252"/>
      <c r="V252"/>
      <c r="W252"/>
      <c r="X252"/>
      <c r="Y252"/>
      <c r="Z252"/>
      <c r="AA252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  <c r="AM252" s="127"/>
      <c r="AN252" s="163"/>
      <c r="AO252" s="163"/>
      <c r="AP252" s="173"/>
      <c r="AQ252" s="127"/>
      <c r="AR252" s="127"/>
      <c r="AS252" s="127"/>
      <c r="AT252" s="163" t="s">
        <v>46</v>
      </c>
      <c r="AU252" s="127"/>
      <c r="AV252" s="127"/>
      <c r="AW252" s="163"/>
      <c r="AX252" s="163"/>
      <c r="AY252" s="173"/>
      <c r="AZ252" s="163"/>
      <c r="BA252" s="163"/>
      <c r="BB252" s="173"/>
      <c r="BC252" s="163"/>
      <c r="BD252" s="127"/>
      <c r="BE252" s="127"/>
      <c r="BF252" s="127"/>
      <c r="BG252" s="127"/>
      <c r="BH252" s="127"/>
      <c r="BI252" s="127"/>
      <c r="BJ252" s="127"/>
      <c r="BK252" s="127"/>
      <c r="BL252" s="127"/>
      <c r="BM252" s="127"/>
      <c r="BN252" s="127"/>
    </row>
    <row r="253" spans="1:66" s="142" customFormat="1" ht="15" x14ac:dyDescent="0.25">
      <c r="A253" s="189" t="s">
        <v>364</v>
      </c>
      <c r="B253" s="175" t="s">
        <v>148</v>
      </c>
      <c r="C253" s="282" t="s">
        <v>149</v>
      </c>
      <c r="D253" s="282"/>
      <c r="E253" s="282"/>
      <c r="F253" s="282"/>
      <c r="G253" s="282"/>
      <c r="H253" s="176" t="s">
        <v>48</v>
      </c>
      <c r="I253" s="194">
        <v>2</v>
      </c>
      <c r="J253" s="177"/>
      <c r="K253" s="194">
        <v>2</v>
      </c>
      <c r="L253" s="179"/>
      <c r="M253" s="177"/>
      <c r="N253" s="179"/>
      <c r="O253" s="177"/>
      <c r="P253" s="186">
        <v>5.39</v>
      </c>
      <c r="Q253"/>
      <c r="R253"/>
      <c r="S253"/>
      <c r="T253"/>
      <c r="U253"/>
      <c r="V253"/>
      <c r="W253"/>
      <c r="X253"/>
      <c r="Y253"/>
      <c r="Z253"/>
      <c r="AA253"/>
      <c r="AB253" s="127"/>
      <c r="AC253" s="127"/>
      <c r="AD253" s="127"/>
      <c r="AE253" s="127"/>
      <c r="AF253" s="127"/>
      <c r="AG253" s="127"/>
      <c r="AH253" s="127"/>
      <c r="AI253" s="127"/>
      <c r="AJ253" s="127"/>
      <c r="AK253" s="127"/>
      <c r="AL253" s="127"/>
      <c r="AM253" s="127"/>
      <c r="AN253" s="163"/>
      <c r="AO253" s="163"/>
      <c r="AP253" s="173"/>
      <c r="AQ253" s="127"/>
      <c r="AR253" s="127"/>
      <c r="AS253" s="127"/>
      <c r="AT253" s="163"/>
      <c r="AU253" s="127" t="s">
        <v>149</v>
      </c>
      <c r="AV253" s="127"/>
      <c r="AW253" s="163"/>
      <c r="AX253" s="163"/>
      <c r="AY253" s="173"/>
      <c r="AZ253" s="163"/>
      <c r="BA253" s="163"/>
      <c r="BB253" s="173"/>
      <c r="BC253" s="163"/>
      <c r="BD253" s="127"/>
      <c r="BE253" s="127"/>
      <c r="BF253" s="127"/>
      <c r="BG253" s="127"/>
      <c r="BH253" s="127"/>
      <c r="BI253" s="127"/>
      <c r="BJ253" s="127"/>
      <c r="BK253" s="127"/>
      <c r="BL253" s="127"/>
      <c r="BM253" s="127"/>
      <c r="BN253" s="127"/>
    </row>
    <row r="254" spans="1:66" s="142" customFormat="1" ht="15" x14ac:dyDescent="0.25">
      <c r="A254" s="189"/>
      <c r="B254" s="175"/>
      <c r="C254" s="282" t="s">
        <v>47</v>
      </c>
      <c r="D254" s="282"/>
      <c r="E254" s="282"/>
      <c r="F254" s="282"/>
      <c r="G254" s="282"/>
      <c r="H254" s="176"/>
      <c r="I254" s="177"/>
      <c r="J254" s="177"/>
      <c r="K254" s="177"/>
      <c r="L254" s="179"/>
      <c r="M254" s="177"/>
      <c r="N254" s="179"/>
      <c r="O254" s="177"/>
      <c r="P254" s="186">
        <v>340.26</v>
      </c>
      <c r="Q254"/>
      <c r="R254"/>
      <c r="S254"/>
      <c r="T254"/>
      <c r="U254"/>
      <c r="V254"/>
      <c r="W254"/>
      <c r="X254"/>
      <c r="Y254"/>
      <c r="Z254"/>
      <c r="AA254"/>
      <c r="AB254" s="127"/>
      <c r="AC254" s="127"/>
      <c r="AD254" s="127"/>
      <c r="AE254" s="127"/>
      <c r="AF254" s="127"/>
      <c r="AG254" s="127"/>
      <c r="AH254" s="127"/>
      <c r="AI254" s="127"/>
      <c r="AJ254" s="127"/>
      <c r="AK254" s="127"/>
      <c r="AL254" s="127"/>
      <c r="AM254" s="127"/>
      <c r="AN254" s="163"/>
      <c r="AO254" s="163"/>
      <c r="AP254" s="173"/>
      <c r="AQ254" s="127"/>
      <c r="AR254" s="127"/>
      <c r="AS254" s="127"/>
      <c r="AT254" s="163"/>
      <c r="AU254" s="127"/>
      <c r="AV254" s="127" t="s">
        <v>47</v>
      </c>
      <c r="AW254" s="163"/>
      <c r="AX254" s="163"/>
      <c r="AY254" s="173"/>
      <c r="AZ254" s="163"/>
      <c r="BA254" s="163"/>
      <c r="BB254" s="173"/>
      <c r="BC254" s="163"/>
      <c r="BD254" s="127"/>
      <c r="BE254" s="127"/>
      <c r="BF254" s="127"/>
      <c r="BG254" s="127"/>
      <c r="BH254" s="127"/>
      <c r="BI254" s="127"/>
      <c r="BJ254" s="127"/>
      <c r="BK254" s="127"/>
      <c r="BL254" s="127"/>
      <c r="BM254" s="127"/>
      <c r="BN254" s="127"/>
    </row>
    <row r="255" spans="1:66" s="142" customFormat="1" ht="15" x14ac:dyDescent="0.25">
      <c r="A255" s="189"/>
      <c r="B255" s="175" t="s">
        <v>302</v>
      </c>
      <c r="C255" s="282" t="s">
        <v>303</v>
      </c>
      <c r="D255" s="282"/>
      <c r="E255" s="282"/>
      <c r="F255" s="282"/>
      <c r="G255" s="282"/>
      <c r="H255" s="176" t="s">
        <v>48</v>
      </c>
      <c r="I255" s="194">
        <v>90</v>
      </c>
      <c r="J255" s="177"/>
      <c r="K255" s="194">
        <v>90</v>
      </c>
      <c r="L255" s="179"/>
      <c r="M255" s="177"/>
      <c r="N255" s="179"/>
      <c r="O255" s="177"/>
      <c r="P255" s="186">
        <v>306.23</v>
      </c>
      <c r="Q255"/>
      <c r="R255"/>
      <c r="S255"/>
      <c r="T255"/>
      <c r="U255"/>
      <c r="V255"/>
      <c r="W255"/>
      <c r="X255"/>
      <c r="Y255"/>
      <c r="Z255"/>
      <c r="AA255"/>
      <c r="AB255" s="127"/>
      <c r="AC255" s="127"/>
      <c r="AD255" s="127"/>
      <c r="AE255" s="127"/>
      <c r="AF255" s="127"/>
      <c r="AG255" s="127"/>
      <c r="AH255" s="127"/>
      <c r="AI255" s="127"/>
      <c r="AJ255" s="127"/>
      <c r="AK255" s="127"/>
      <c r="AL255" s="127"/>
      <c r="AM255" s="127"/>
      <c r="AN255" s="163"/>
      <c r="AO255" s="163"/>
      <c r="AP255" s="173"/>
      <c r="AQ255" s="127"/>
      <c r="AR255" s="127"/>
      <c r="AS255" s="127"/>
      <c r="AT255" s="163"/>
      <c r="AU255" s="127"/>
      <c r="AV255" s="127" t="s">
        <v>303</v>
      </c>
      <c r="AW255" s="163"/>
      <c r="AX255" s="163"/>
      <c r="AY255" s="173"/>
      <c r="AZ255" s="163"/>
      <c r="BA255" s="163"/>
      <c r="BB255" s="173"/>
      <c r="BC255" s="163"/>
      <c r="BD255" s="127"/>
      <c r="BE255" s="127"/>
      <c r="BF255" s="127"/>
      <c r="BG255" s="127"/>
      <c r="BH255" s="127"/>
      <c r="BI255" s="127"/>
      <c r="BJ255" s="127"/>
      <c r="BK255" s="127"/>
      <c r="BL255" s="127"/>
      <c r="BM255" s="127"/>
      <c r="BN255" s="127"/>
    </row>
    <row r="256" spans="1:66" s="142" customFormat="1" ht="15" x14ac:dyDescent="0.25">
      <c r="A256" s="189"/>
      <c r="B256" s="175" t="s">
        <v>304</v>
      </c>
      <c r="C256" s="282" t="s">
        <v>305</v>
      </c>
      <c r="D256" s="282"/>
      <c r="E256" s="282"/>
      <c r="F256" s="282"/>
      <c r="G256" s="282"/>
      <c r="H256" s="176" t="s">
        <v>48</v>
      </c>
      <c r="I256" s="194">
        <v>46</v>
      </c>
      <c r="J256" s="177"/>
      <c r="K256" s="194">
        <v>46</v>
      </c>
      <c r="L256" s="179"/>
      <c r="M256" s="177"/>
      <c r="N256" s="179"/>
      <c r="O256" s="177"/>
      <c r="P256" s="186">
        <v>156.52000000000001</v>
      </c>
      <c r="Q256"/>
      <c r="R256"/>
      <c r="S256"/>
      <c r="T256"/>
      <c r="U256"/>
      <c r="V256"/>
      <c r="W256"/>
      <c r="X256"/>
      <c r="Y256"/>
      <c r="Z256"/>
      <c r="AA256"/>
      <c r="AB256" s="127"/>
      <c r="AC256" s="127"/>
      <c r="AD256" s="127"/>
      <c r="AE256" s="127"/>
      <c r="AF256" s="127"/>
      <c r="AG256" s="127"/>
      <c r="AH256" s="127"/>
      <c r="AI256" s="127"/>
      <c r="AJ256" s="127"/>
      <c r="AK256" s="127"/>
      <c r="AL256" s="127"/>
      <c r="AM256" s="127"/>
      <c r="AN256" s="163"/>
      <c r="AO256" s="163"/>
      <c r="AP256" s="173"/>
      <c r="AQ256" s="127"/>
      <c r="AR256" s="127"/>
      <c r="AS256" s="127"/>
      <c r="AT256" s="163"/>
      <c r="AU256" s="127"/>
      <c r="AV256" s="127" t="s">
        <v>305</v>
      </c>
      <c r="AW256" s="163"/>
      <c r="AX256" s="163"/>
      <c r="AY256" s="173"/>
      <c r="AZ256" s="163"/>
      <c r="BA256" s="163"/>
      <c r="BB256" s="173"/>
      <c r="BC256" s="163"/>
      <c r="BD256" s="127"/>
      <c r="BE256" s="127"/>
      <c r="BF256" s="127"/>
      <c r="BG256" s="127"/>
      <c r="BH256" s="127"/>
      <c r="BI256" s="127"/>
      <c r="BJ256" s="127"/>
      <c r="BK256" s="127"/>
      <c r="BL256" s="127"/>
      <c r="BM256" s="127"/>
      <c r="BN256" s="127"/>
    </row>
    <row r="257" spans="1:66" s="142" customFormat="1" ht="15" x14ac:dyDescent="0.25">
      <c r="A257" s="195"/>
      <c r="B257" s="223"/>
      <c r="C257" s="313" t="s">
        <v>49</v>
      </c>
      <c r="D257" s="313"/>
      <c r="E257" s="313"/>
      <c r="F257" s="313"/>
      <c r="G257" s="313"/>
      <c r="H257" s="166"/>
      <c r="I257" s="167"/>
      <c r="J257" s="167"/>
      <c r="K257" s="167"/>
      <c r="L257" s="169"/>
      <c r="M257" s="167"/>
      <c r="N257" s="199">
        <v>814.23</v>
      </c>
      <c r="O257" s="167"/>
      <c r="P257" s="200">
        <v>814.23</v>
      </c>
      <c r="Q257"/>
      <c r="R257"/>
      <c r="S257"/>
      <c r="T257"/>
      <c r="U257"/>
      <c r="V257"/>
      <c r="W257"/>
      <c r="X257"/>
      <c r="Y257"/>
      <c r="Z257"/>
      <c r="AA257"/>
      <c r="AB257" s="127"/>
      <c r="AC257" s="127"/>
      <c r="AD257" s="127"/>
      <c r="AE257" s="127"/>
      <c r="AF257" s="127"/>
      <c r="AG257" s="127"/>
      <c r="AH257" s="127"/>
      <c r="AI257" s="127"/>
      <c r="AJ257" s="127"/>
      <c r="AK257" s="127"/>
      <c r="AL257" s="127"/>
      <c r="AM257" s="127"/>
      <c r="AN257" s="163"/>
      <c r="AO257" s="163"/>
      <c r="AP257" s="173"/>
      <c r="AQ257" s="127"/>
      <c r="AR257" s="127"/>
      <c r="AS257" s="127"/>
      <c r="AT257" s="163"/>
      <c r="AU257" s="127"/>
      <c r="AV257" s="127"/>
      <c r="AW257" s="163" t="s">
        <v>49</v>
      </c>
      <c r="AX257" s="163"/>
      <c r="AY257" s="173"/>
      <c r="AZ257" s="163"/>
      <c r="BA257" s="163"/>
      <c r="BB257" s="173"/>
      <c r="BC257" s="163"/>
      <c r="BD257" s="127"/>
      <c r="BE257" s="127"/>
      <c r="BF257" s="127"/>
      <c r="BG257" s="127"/>
      <c r="BH257" s="127"/>
      <c r="BI257" s="127"/>
      <c r="BJ257" s="127"/>
      <c r="BK257" s="127"/>
      <c r="BL257" s="127"/>
      <c r="BM257" s="127"/>
      <c r="BN257" s="127"/>
    </row>
    <row r="258" spans="1:66" s="142" customFormat="1" ht="15" x14ac:dyDescent="0.25">
      <c r="A258" s="307" t="s">
        <v>365</v>
      </c>
      <c r="B258" s="308"/>
      <c r="C258" s="308"/>
      <c r="D258" s="308"/>
      <c r="E258" s="308"/>
      <c r="F258" s="308"/>
      <c r="G258" s="308"/>
      <c r="H258" s="308"/>
      <c r="I258" s="308"/>
      <c r="J258" s="308"/>
      <c r="K258" s="308"/>
      <c r="L258" s="308"/>
      <c r="M258" s="308"/>
      <c r="N258" s="308"/>
      <c r="O258" s="308"/>
      <c r="P258" s="309"/>
      <c r="Q258"/>
      <c r="R258"/>
      <c r="S258"/>
      <c r="T258"/>
      <c r="U258"/>
      <c r="V258"/>
      <c r="W258"/>
      <c r="X258"/>
      <c r="Y258"/>
      <c r="Z258"/>
      <c r="AA258"/>
      <c r="AB258" s="127"/>
      <c r="AC258" s="127"/>
      <c r="AD258" s="127"/>
      <c r="AE258" s="127"/>
      <c r="AF258" s="127"/>
      <c r="AG258" s="127"/>
      <c r="AH258" s="127"/>
      <c r="AI258" s="127"/>
      <c r="AJ258" s="127"/>
      <c r="AK258" s="127"/>
      <c r="AL258" s="127"/>
      <c r="AM258" s="127"/>
      <c r="AN258" s="163"/>
      <c r="AO258" s="163"/>
      <c r="AP258" s="173"/>
      <c r="AQ258" s="127"/>
      <c r="AR258" s="127"/>
      <c r="AS258" s="127"/>
      <c r="AT258" s="163"/>
      <c r="AU258" s="127"/>
      <c r="AV258" s="127"/>
      <c r="AW258" s="163"/>
      <c r="AX258" s="163"/>
      <c r="AY258" s="173"/>
      <c r="AZ258" s="163"/>
      <c r="BA258" s="163"/>
      <c r="BB258" s="173"/>
      <c r="BC258" s="163" t="s">
        <v>365</v>
      </c>
      <c r="BD258" s="127"/>
      <c r="BE258" s="127"/>
      <c r="BF258" s="127"/>
      <c r="BG258" s="127"/>
      <c r="BH258" s="127"/>
      <c r="BI258" s="127"/>
      <c r="BJ258" s="127"/>
      <c r="BK258" s="127"/>
      <c r="BL258" s="127"/>
      <c r="BM258" s="127"/>
      <c r="BN258" s="127"/>
    </row>
    <row r="259" spans="1:66" s="142" customFormat="1" ht="23.25" x14ac:dyDescent="0.25">
      <c r="A259" s="164" t="s">
        <v>157</v>
      </c>
      <c r="B259" s="224" t="s">
        <v>337</v>
      </c>
      <c r="C259" s="310" t="s">
        <v>338</v>
      </c>
      <c r="D259" s="310"/>
      <c r="E259" s="310"/>
      <c r="F259" s="310"/>
      <c r="G259" s="310"/>
      <c r="H259" s="166" t="s">
        <v>115</v>
      </c>
      <c r="I259" s="167">
        <v>6</v>
      </c>
      <c r="J259" s="168">
        <v>1</v>
      </c>
      <c r="K259" s="168">
        <v>6</v>
      </c>
      <c r="L259" s="169"/>
      <c r="M259" s="167"/>
      <c r="N259" s="169"/>
      <c r="O259" s="167"/>
      <c r="P259" s="170"/>
      <c r="Q259"/>
      <c r="R259"/>
      <c r="S259"/>
      <c r="T259"/>
      <c r="U259"/>
      <c r="V259"/>
      <c r="W259"/>
      <c r="X259"/>
      <c r="Y259"/>
      <c r="Z259"/>
      <c r="AA259"/>
      <c r="AB259" s="127"/>
      <c r="AC259" s="127"/>
      <c r="AD259" s="127"/>
      <c r="AE259" s="127"/>
      <c r="AF259" s="127"/>
      <c r="AG259" s="127"/>
      <c r="AH259" s="127"/>
      <c r="AI259" s="127"/>
      <c r="AJ259" s="127"/>
      <c r="AK259" s="127"/>
      <c r="AL259" s="127"/>
      <c r="AM259" s="127"/>
      <c r="AN259" s="163"/>
      <c r="AO259" s="163" t="s">
        <v>338</v>
      </c>
      <c r="AP259" s="173"/>
      <c r="AQ259" s="127"/>
      <c r="AR259" s="127"/>
      <c r="AS259" s="127"/>
      <c r="AT259" s="163"/>
      <c r="AU259" s="127"/>
      <c r="AV259" s="127"/>
      <c r="AW259" s="163"/>
      <c r="AX259" s="163"/>
      <c r="AY259" s="173"/>
      <c r="AZ259" s="163"/>
      <c r="BA259" s="163"/>
      <c r="BB259" s="173"/>
      <c r="BC259" s="163"/>
      <c r="BD259" s="127"/>
      <c r="BE259" s="127"/>
      <c r="BF259" s="127"/>
      <c r="BG259" s="127"/>
      <c r="BH259" s="127"/>
      <c r="BI259" s="127"/>
      <c r="BJ259" s="127"/>
      <c r="BK259" s="127"/>
      <c r="BL259" s="127"/>
      <c r="BM259" s="127"/>
      <c r="BN259" s="127"/>
    </row>
    <row r="260" spans="1:66" s="142" customFormat="1" ht="22.5" x14ac:dyDescent="0.25">
      <c r="A260" s="171"/>
      <c r="B260" s="172" t="s">
        <v>139</v>
      </c>
      <c r="C260" s="311" t="s">
        <v>140</v>
      </c>
      <c r="D260" s="311"/>
      <c r="E260" s="311"/>
      <c r="F260" s="311"/>
      <c r="G260" s="311"/>
      <c r="H260" s="311"/>
      <c r="I260" s="311"/>
      <c r="J260" s="311"/>
      <c r="K260" s="311"/>
      <c r="L260" s="311"/>
      <c r="M260" s="311"/>
      <c r="N260" s="311"/>
      <c r="O260" s="311"/>
      <c r="P260" s="312"/>
      <c r="Q260"/>
      <c r="R260"/>
      <c r="S260"/>
      <c r="T260"/>
      <c r="U260"/>
      <c r="V260"/>
      <c r="W260"/>
      <c r="X260"/>
      <c r="Y260"/>
      <c r="Z260"/>
      <c r="AA260"/>
      <c r="AB260" s="127"/>
      <c r="AC260" s="127"/>
      <c r="AD260" s="127"/>
      <c r="AE260" s="127"/>
      <c r="AF260" s="127"/>
      <c r="AG260" s="127"/>
      <c r="AH260" s="127"/>
      <c r="AI260" s="127"/>
      <c r="AJ260" s="127"/>
      <c r="AK260" s="127"/>
      <c r="AL260" s="127"/>
      <c r="AM260" s="127"/>
      <c r="AN260" s="163"/>
      <c r="AO260" s="163"/>
      <c r="AP260" s="173" t="s">
        <v>140</v>
      </c>
      <c r="AQ260" s="127"/>
      <c r="AR260" s="127"/>
      <c r="AS260" s="127"/>
      <c r="AT260" s="163"/>
      <c r="AU260" s="127"/>
      <c r="AV260" s="127"/>
      <c r="AW260" s="163"/>
      <c r="AX260" s="163"/>
      <c r="AY260" s="173"/>
      <c r="AZ260" s="163"/>
      <c r="BA260" s="163"/>
      <c r="BB260" s="173"/>
      <c r="BC260" s="163"/>
      <c r="BD260" s="127"/>
      <c r="BE260" s="127"/>
      <c r="BF260" s="127"/>
      <c r="BG260" s="127"/>
      <c r="BH260" s="127"/>
      <c r="BI260" s="127"/>
      <c r="BJ260" s="127"/>
      <c r="BK260" s="127"/>
      <c r="BL260" s="127"/>
      <c r="BM260" s="127"/>
      <c r="BN260" s="127"/>
    </row>
    <row r="261" spans="1:66" s="142" customFormat="1" ht="15" x14ac:dyDescent="0.25">
      <c r="A261" s="174"/>
      <c r="B261" s="175" t="s">
        <v>44</v>
      </c>
      <c r="C261" s="282" t="s">
        <v>141</v>
      </c>
      <c r="D261" s="282"/>
      <c r="E261" s="282"/>
      <c r="F261" s="282"/>
      <c r="G261" s="282"/>
      <c r="H261" s="176" t="s">
        <v>135</v>
      </c>
      <c r="I261" s="177"/>
      <c r="J261" s="177"/>
      <c r="K261" s="178">
        <v>6.18</v>
      </c>
      <c r="L261" s="179"/>
      <c r="M261" s="177"/>
      <c r="N261" s="179"/>
      <c r="O261" s="177"/>
      <c r="P261" s="180">
        <v>2019.78</v>
      </c>
      <c r="Q261"/>
      <c r="R261"/>
      <c r="S261"/>
      <c r="T261"/>
      <c r="U261"/>
      <c r="V261"/>
      <c r="W261"/>
      <c r="X261"/>
      <c r="Y261"/>
      <c r="Z261"/>
      <c r="AA261"/>
      <c r="AB261" s="127"/>
      <c r="AC261" s="127"/>
      <c r="AD261" s="127"/>
      <c r="AE261" s="127"/>
      <c r="AF261" s="127"/>
      <c r="AG261" s="127"/>
      <c r="AH261" s="127"/>
      <c r="AI261" s="127"/>
      <c r="AJ261" s="127"/>
      <c r="AK261" s="127"/>
      <c r="AL261" s="127"/>
      <c r="AM261" s="127"/>
      <c r="AN261" s="163"/>
      <c r="AO261" s="163"/>
      <c r="AP261" s="173"/>
      <c r="AQ261" s="127" t="s">
        <v>141</v>
      </c>
      <c r="AR261" s="127"/>
      <c r="AS261" s="127"/>
      <c r="AT261" s="163"/>
      <c r="AU261" s="127"/>
      <c r="AV261" s="127"/>
      <c r="AW261" s="163"/>
      <c r="AX261" s="163"/>
      <c r="AY261" s="173"/>
      <c r="AZ261" s="163"/>
      <c r="BA261" s="163"/>
      <c r="BB261" s="173"/>
      <c r="BC261" s="163"/>
      <c r="BD261" s="127"/>
      <c r="BE261" s="127"/>
      <c r="BF261" s="127"/>
      <c r="BG261" s="127"/>
      <c r="BH261" s="127"/>
      <c r="BI261" s="127"/>
      <c r="BJ261" s="127"/>
      <c r="BK261" s="127"/>
      <c r="BL261" s="127"/>
      <c r="BM261" s="127"/>
      <c r="BN261" s="127"/>
    </row>
    <row r="262" spans="1:66" s="142" customFormat="1" ht="15" x14ac:dyDescent="0.25">
      <c r="A262" s="181"/>
      <c r="B262" s="175" t="s">
        <v>300</v>
      </c>
      <c r="C262" s="282" t="s">
        <v>301</v>
      </c>
      <c r="D262" s="282"/>
      <c r="E262" s="282"/>
      <c r="F262" s="282"/>
      <c r="G262" s="282"/>
      <c r="H262" s="176" t="s">
        <v>135</v>
      </c>
      <c r="I262" s="178">
        <v>1.03</v>
      </c>
      <c r="J262" s="177"/>
      <c r="K262" s="178">
        <v>6.18</v>
      </c>
      <c r="L262" s="182"/>
      <c r="M262" s="183"/>
      <c r="N262" s="184">
        <v>261.45999999999998</v>
      </c>
      <c r="O262" s="178">
        <v>1.25</v>
      </c>
      <c r="P262" s="180">
        <v>2019.78</v>
      </c>
      <c r="Q262" s="185"/>
      <c r="R262" s="185"/>
      <c r="S262"/>
      <c r="T262"/>
      <c r="U262"/>
      <c r="V262"/>
      <c r="W262"/>
      <c r="X262"/>
      <c r="Y262"/>
      <c r="Z262"/>
      <c r="AA262"/>
      <c r="AB262" s="127"/>
      <c r="AC262" s="127"/>
      <c r="AD262" s="127"/>
      <c r="AE262" s="127"/>
      <c r="AF262" s="127"/>
      <c r="AG262" s="127"/>
      <c r="AH262" s="127"/>
      <c r="AI262" s="127"/>
      <c r="AJ262" s="127"/>
      <c r="AK262" s="127"/>
      <c r="AL262" s="127"/>
      <c r="AM262" s="127"/>
      <c r="AN262" s="163"/>
      <c r="AO262" s="163"/>
      <c r="AP262" s="173"/>
      <c r="AQ262" s="127"/>
      <c r="AR262" s="127" t="s">
        <v>301</v>
      </c>
      <c r="AS262" s="127"/>
      <c r="AT262" s="163"/>
      <c r="AU262" s="127"/>
      <c r="AV262" s="127"/>
      <c r="AW262" s="163"/>
      <c r="AX262" s="163"/>
      <c r="AY262" s="173"/>
      <c r="AZ262" s="163"/>
      <c r="BA262" s="163"/>
      <c r="BB262" s="173"/>
      <c r="BC262" s="163"/>
      <c r="BD262" s="127"/>
      <c r="BE262" s="127"/>
      <c r="BF262" s="127"/>
      <c r="BG262" s="127"/>
      <c r="BH262" s="127"/>
      <c r="BI262" s="127"/>
      <c r="BJ262" s="127"/>
      <c r="BK262" s="127"/>
      <c r="BL262" s="127"/>
      <c r="BM262" s="127"/>
      <c r="BN262" s="127"/>
    </row>
    <row r="263" spans="1:66" s="142" customFormat="1" ht="15" x14ac:dyDescent="0.25">
      <c r="A263" s="174"/>
      <c r="B263" s="175" t="s">
        <v>45</v>
      </c>
      <c r="C263" s="282" t="s">
        <v>133</v>
      </c>
      <c r="D263" s="282"/>
      <c r="E263" s="282"/>
      <c r="F263" s="282"/>
      <c r="G263" s="282"/>
      <c r="H263" s="176"/>
      <c r="I263" s="177"/>
      <c r="J263" s="177"/>
      <c r="K263" s="177"/>
      <c r="L263" s="179"/>
      <c r="M263" s="177"/>
      <c r="N263" s="179"/>
      <c r="O263" s="177"/>
      <c r="P263" s="186">
        <v>34.979999999999997</v>
      </c>
      <c r="Q263"/>
      <c r="R263"/>
      <c r="S263"/>
      <c r="T263"/>
      <c r="U263"/>
      <c r="V263"/>
      <c r="W263"/>
      <c r="X263"/>
      <c r="Y263"/>
      <c r="Z263"/>
      <c r="AA263"/>
      <c r="AB263" s="127"/>
      <c r="AC263" s="127"/>
      <c r="AD263" s="127"/>
      <c r="AE263" s="127"/>
      <c r="AF263" s="127"/>
      <c r="AG263" s="127"/>
      <c r="AH263" s="127"/>
      <c r="AI263" s="127"/>
      <c r="AJ263" s="127"/>
      <c r="AK263" s="127"/>
      <c r="AL263" s="127"/>
      <c r="AM263" s="127"/>
      <c r="AN263" s="163"/>
      <c r="AO263" s="163"/>
      <c r="AP263" s="173"/>
      <c r="AQ263" s="127" t="s">
        <v>133</v>
      </c>
      <c r="AR263" s="127"/>
      <c r="AS263" s="127"/>
      <c r="AT263" s="163"/>
      <c r="AU263" s="127"/>
      <c r="AV263" s="127"/>
      <c r="AW263" s="163"/>
      <c r="AX263" s="163"/>
      <c r="AY263" s="173"/>
      <c r="AZ263" s="163"/>
      <c r="BA263" s="163"/>
      <c r="BB263" s="173"/>
      <c r="BC263" s="163"/>
      <c r="BD263" s="127"/>
      <c r="BE263" s="127"/>
      <c r="BF263" s="127"/>
      <c r="BG263" s="127"/>
      <c r="BH263" s="127"/>
      <c r="BI263" s="127"/>
      <c r="BJ263" s="127"/>
      <c r="BK263" s="127"/>
      <c r="BL263" s="127"/>
      <c r="BM263" s="127"/>
      <c r="BN263" s="127"/>
    </row>
    <row r="264" spans="1:66" s="142" customFormat="1" ht="15" x14ac:dyDescent="0.25">
      <c r="A264" s="174"/>
      <c r="B264" s="175"/>
      <c r="C264" s="282" t="s">
        <v>134</v>
      </c>
      <c r="D264" s="282"/>
      <c r="E264" s="282"/>
      <c r="F264" s="282"/>
      <c r="G264" s="282"/>
      <c r="H264" s="176" t="s">
        <v>135</v>
      </c>
      <c r="I264" s="177"/>
      <c r="J264" s="177"/>
      <c r="K264" s="178">
        <v>0.06</v>
      </c>
      <c r="L264" s="179"/>
      <c r="M264" s="177"/>
      <c r="N264" s="179"/>
      <c r="O264" s="177"/>
      <c r="P264" s="186">
        <v>21.81</v>
      </c>
      <c r="Q264"/>
      <c r="R264"/>
      <c r="S264"/>
      <c r="T264"/>
      <c r="U264"/>
      <c r="V264"/>
      <c r="W264"/>
      <c r="X264"/>
      <c r="Y264"/>
      <c r="Z264"/>
      <c r="AA264"/>
      <c r="AB264" s="127"/>
      <c r="AC264" s="127"/>
      <c r="AD264" s="127"/>
      <c r="AE264" s="127"/>
      <c r="AF264" s="127"/>
      <c r="AG264" s="127"/>
      <c r="AH264" s="127"/>
      <c r="AI264" s="127"/>
      <c r="AJ264" s="127"/>
      <c r="AK264" s="127"/>
      <c r="AL264" s="127"/>
      <c r="AM264" s="127"/>
      <c r="AN264" s="163"/>
      <c r="AO264" s="163"/>
      <c r="AP264" s="173"/>
      <c r="AQ264" s="127" t="s">
        <v>134</v>
      </c>
      <c r="AR264" s="127"/>
      <c r="AS264" s="127"/>
      <c r="AT264" s="163"/>
      <c r="AU264" s="127"/>
      <c r="AV264" s="127"/>
      <c r="AW264" s="163"/>
      <c r="AX264" s="163"/>
      <c r="AY264" s="173"/>
      <c r="AZ264" s="163"/>
      <c r="BA264" s="163"/>
      <c r="BB264" s="173"/>
      <c r="BC264" s="163"/>
      <c r="BD264" s="127"/>
      <c r="BE264" s="127"/>
      <c r="BF264" s="127"/>
      <c r="BG264" s="127"/>
      <c r="BH264" s="127"/>
      <c r="BI264" s="127"/>
      <c r="BJ264" s="127"/>
      <c r="BK264" s="127"/>
      <c r="BL264" s="127"/>
      <c r="BM264" s="127"/>
      <c r="BN264" s="127"/>
    </row>
    <row r="265" spans="1:66" s="142" customFormat="1" ht="15" x14ac:dyDescent="0.25">
      <c r="A265" s="181"/>
      <c r="B265" s="175" t="s">
        <v>143</v>
      </c>
      <c r="C265" s="282" t="s">
        <v>144</v>
      </c>
      <c r="D265" s="282"/>
      <c r="E265" s="282"/>
      <c r="F265" s="282"/>
      <c r="G265" s="282"/>
      <c r="H265" s="176" t="s">
        <v>136</v>
      </c>
      <c r="I265" s="178">
        <v>0.01</v>
      </c>
      <c r="J265" s="177"/>
      <c r="K265" s="178">
        <v>0.06</v>
      </c>
      <c r="L265" s="187">
        <v>477.92</v>
      </c>
      <c r="M265" s="188">
        <v>1.22</v>
      </c>
      <c r="N265" s="184">
        <v>583.05999999999995</v>
      </c>
      <c r="O265" s="177"/>
      <c r="P265" s="180">
        <v>34.979999999999997</v>
      </c>
      <c r="Q265" s="185"/>
      <c r="R265" s="185"/>
      <c r="S265"/>
      <c r="T265"/>
      <c r="U265"/>
      <c r="V265"/>
      <c r="W265"/>
      <c r="X265"/>
      <c r="Y265"/>
      <c r="Z265"/>
      <c r="AA265"/>
      <c r="AB265" s="127"/>
      <c r="AC265" s="127"/>
      <c r="AD265" s="127"/>
      <c r="AE265" s="127"/>
      <c r="AF265" s="127"/>
      <c r="AG265" s="127"/>
      <c r="AH265" s="127"/>
      <c r="AI265" s="127"/>
      <c r="AJ265" s="127"/>
      <c r="AK265" s="127"/>
      <c r="AL265" s="127"/>
      <c r="AM265" s="127"/>
      <c r="AN265" s="163"/>
      <c r="AO265" s="163"/>
      <c r="AP265" s="173"/>
      <c r="AQ265" s="127"/>
      <c r="AR265" s="127" t="s">
        <v>144</v>
      </c>
      <c r="AS265" s="127"/>
      <c r="AT265" s="163"/>
      <c r="AU265" s="127"/>
      <c r="AV265" s="127"/>
      <c r="AW265" s="163"/>
      <c r="AX265" s="163"/>
      <c r="AY265" s="173"/>
      <c r="AZ265" s="163"/>
      <c r="BA265" s="163"/>
      <c r="BB265" s="173"/>
      <c r="BC265" s="163"/>
      <c r="BD265" s="127"/>
      <c r="BE265" s="127"/>
      <c r="BF265" s="127"/>
      <c r="BG265" s="127"/>
      <c r="BH265" s="127"/>
      <c r="BI265" s="127"/>
      <c r="BJ265" s="127"/>
      <c r="BK265" s="127"/>
      <c r="BL265" s="127"/>
      <c r="BM265" s="127"/>
      <c r="BN265" s="127"/>
    </row>
    <row r="266" spans="1:66" s="142" customFormat="1" ht="15" x14ac:dyDescent="0.25">
      <c r="A266" s="189"/>
      <c r="B266" s="175" t="s">
        <v>145</v>
      </c>
      <c r="C266" s="282" t="s">
        <v>146</v>
      </c>
      <c r="D266" s="282"/>
      <c r="E266" s="282"/>
      <c r="F266" s="282"/>
      <c r="G266" s="282"/>
      <c r="H266" s="176" t="s">
        <v>135</v>
      </c>
      <c r="I266" s="178">
        <v>0.01</v>
      </c>
      <c r="J266" s="177"/>
      <c r="K266" s="178">
        <v>0.06</v>
      </c>
      <c r="L266" s="179"/>
      <c r="M266" s="177"/>
      <c r="N266" s="190">
        <v>290.75</v>
      </c>
      <c r="O266" s="178">
        <v>1.25</v>
      </c>
      <c r="P266" s="186">
        <v>21.81</v>
      </c>
      <c r="Q266"/>
      <c r="R266"/>
      <c r="S266"/>
      <c r="T266"/>
      <c r="U266"/>
      <c r="V266"/>
      <c r="W266"/>
      <c r="X266"/>
      <c r="Y266"/>
      <c r="Z266"/>
      <c r="AA266"/>
      <c r="AB266" s="127"/>
      <c r="AC266" s="127"/>
      <c r="AD266" s="127"/>
      <c r="AE266" s="127"/>
      <c r="AF266" s="127"/>
      <c r="AG266" s="127"/>
      <c r="AH266" s="127"/>
      <c r="AI266" s="127"/>
      <c r="AJ266" s="127"/>
      <c r="AK266" s="127"/>
      <c r="AL266" s="127"/>
      <c r="AM266" s="127"/>
      <c r="AN266" s="163"/>
      <c r="AO266" s="163"/>
      <c r="AP266" s="173"/>
      <c r="AQ266" s="127"/>
      <c r="AR266" s="127"/>
      <c r="AS266" s="127" t="s">
        <v>146</v>
      </c>
      <c r="AT266" s="163"/>
      <c r="AU266" s="127"/>
      <c r="AV266" s="127"/>
      <c r="AW266" s="163"/>
      <c r="AX266" s="163"/>
      <c r="AY266" s="173"/>
      <c r="AZ266" s="163"/>
      <c r="BA266" s="163"/>
      <c r="BB266" s="173"/>
      <c r="BC266" s="163"/>
      <c r="BD266" s="127"/>
      <c r="BE266" s="127"/>
      <c r="BF266" s="127"/>
      <c r="BG266" s="127"/>
      <c r="BH266" s="127"/>
      <c r="BI266" s="127"/>
      <c r="BJ266" s="127"/>
      <c r="BK266" s="127"/>
      <c r="BL266" s="127"/>
      <c r="BM266" s="127"/>
      <c r="BN266" s="127"/>
    </row>
    <row r="267" spans="1:66" s="142" customFormat="1" ht="15" x14ac:dyDescent="0.25">
      <c r="A267" s="191"/>
      <c r="B267" s="172"/>
      <c r="C267" s="313" t="s">
        <v>46</v>
      </c>
      <c r="D267" s="313"/>
      <c r="E267" s="313"/>
      <c r="F267" s="313"/>
      <c r="G267" s="313"/>
      <c r="H267" s="166"/>
      <c r="I267" s="167"/>
      <c r="J267" s="167"/>
      <c r="K267" s="167"/>
      <c r="L267" s="169"/>
      <c r="M267" s="167"/>
      <c r="N267" s="192"/>
      <c r="O267" s="167"/>
      <c r="P267" s="193">
        <v>2076.5700000000002</v>
      </c>
      <c r="Q267" s="185"/>
      <c r="R267" s="185"/>
      <c r="S267"/>
      <c r="T267"/>
      <c r="U267"/>
      <c r="V267"/>
      <c r="W267"/>
      <c r="X267"/>
      <c r="Y267"/>
      <c r="Z267"/>
      <c r="AA267"/>
      <c r="AB267" s="127"/>
      <c r="AC267" s="127"/>
      <c r="AD267" s="127"/>
      <c r="AE267" s="127"/>
      <c r="AF267" s="127"/>
      <c r="AG267" s="127"/>
      <c r="AH267" s="127"/>
      <c r="AI267" s="127"/>
      <c r="AJ267" s="127"/>
      <c r="AK267" s="127"/>
      <c r="AL267" s="127"/>
      <c r="AM267" s="127"/>
      <c r="AN267" s="163"/>
      <c r="AO267" s="163"/>
      <c r="AP267" s="173"/>
      <c r="AQ267" s="127"/>
      <c r="AR267" s="127"/>
      <c r="AS267" s="127"/>
      <c r="AT267" s="163" t="s">
        <v>46</v>
      </c>
      <c r="AU267" s="127"/>
      <c r="AV267" s="127"/>
      <c r="AW267" s="163"/>
      <c r="AX267" s="163"/>
      <c r="AY267" s="173"/>
      <c r="AZ267" s="163"/>
      <c r="BA267" s="163"/>
      <c r="BB267" s="173"/>
      <c r="BC267" s="163"/>
      <c r="BD267" s="127"/>
      <c r="BE267" s="127"/>
      <c r="BF267" s="127"/>
      <c r="BG267" s="127"/>
      <c r="BH267" s="127"/>
      <c r="BI267" s="127"/>
      <c r="BJ267" s="127"/>
      <c r="BK267" s="127"/>
      <c r="BL267" s="127"/>
      <c r="BM267" s="127"/>
      <c r="BN267" s="127"/>
    </row>
    <row r="268" spans="1:66" s="142" customFormat="1" ht="15" x14ac:dyDescent="0.25">
      <c r="A268" s="189" t="s">
        <v>366</v>
      </c>
      <c r="B268" s="175" t="s">
        <v>148</v>
      </c>
      <c r="C268" s="282" t="s">
        <v>149</v>
      </c>
      <c r="D268" s="282"/>
      <c r="E268" s="282"/>
      <c r="F268" s="282"/>
      <c r="G268" s="282"/>
      <c r="H268" s="176" t="s">
        <v>48</v>
      </c>
      <c r="I268" s="194">
        <v>2</v>
      </c>
      <c r="J268" s="177"/>
      <c r="K268" s="194">
        <v>2</v>
      </c>
      <c r="L268" s="179"/>
      <c r="M268" s="177"/>
      <c r="N268" s="179"/>
      <c r="O268" s="177"/>
      <c r="P268" s="186">
        <v>32.32</v>
      </c>
      <c r="Q268"/>
      <c r="R268"/>
      <c r="S268"/>
      <c r="T268"/>
      <c r="U268"/>
      <c r="V268"/>
      <c r="W268"/>
      <c r="X268"/>
      <c r="Y268"/>
      <c r="Z268"/>
      <c r="AA268"/>
      <c r="AB268" s="127"/>
      <c r="AC268" s="127"/>
      <c r="AD268" s="127"/>
      <c r="AE268" s="127"/>
      <c r="AF268" s="127"/>
      <c r="AG268" s="127"/>
      <c r="AH268" s="127"/>
      <c r="AI268" s="127"/>
      <c r="AJ268" s="127"/>
      <c r="AK268" s="127"/>
      <c r="AL268" s="127"/>
      <c r="AM268" s="127"/>
      <c r="AN268" s="163"/>
      <c r="AO268" s="163"/>
      <c r="AP268" s="173"/>
      <c r="AQ268" s="127"/>
      <c r="AR268" s="127"/>
      <c r="AS268" s="127"/>
      <c r="AT268" s="163"/>
      <c r="AU268" s="127" t="s">
        <v>149</v>
      </c>
      <c r="AV268" s="127"/>
      <c r="AW268" s="163"/>
      <c r="AX268" s="163"/>
      <c r="AY268" s="173"/>
      <c r="AZ268" s="163"/>
      <c r="BA268" s="163"/>
      <c r="BB268" s="173"/>
      <c r="BC268" s="163"/>
      <c r="BD268" s="127"/>
      <c r="BE268" s="127"/>
      <c r="BF268" s="127"/>
      <c r="BG268" s="127"/>
      <c r="BH268" s="127"/>
      <c r="BI268" s="127"/>
      <c r="BJ268" s="127"/>
      <c r="BK268" s="127"/>
      <c r="BL268" s="127"/>
      <c r="BM268" s="127"/>
      <c r="BN268" s="127"/>
    </row>
    <row r="269" spans="1:66" s="142" customFormat="1" ht="15" x14ac:dyDescent="0.25">
      <c r="A269" s="189"/>
      <c r="B269" s="175"/>
      <c r="C269" s="282" t="s">
        <v>47</v>
      </c>
      <c r="D269" s="282"/>
      <c r="E269" s="282"/>
      <c r="F269" s="282"/>
      <c r="G269" s="282"/>
      <c r="H269" s="176"/>
      <c r="I269" s="177"/>
      <c r="J269" s="177"/>
      <c r="K269" s="177"/>
      <c r="L269" s="179"/>
      <c r="M269" s="177"/>
      <c r="N269" s="179"/>
      <c r="O269" s="177"/>
      <c r="P269" s="180">
        <v>2041.59</v>
      </c>
      <c r="Q269"/>
      <c r="R269"/>
      <c r="S269"/>
      <c r="T269"/>
      <c r="U269"/>
      <c r="V269"/>
      <c r="W269"/>
      <c r="X269"/>
      <c r="Y269"/>
      <c r="Z269"/>
      <c r="AA269"/>
      <c r="AB269" s="127"/>
      <c r="AC269" s="127"/>
      <c r="AD269" s="127"/>
      <c r="AE269" s="127"/>
      <c r="AF269" s="127"/>
      <c r="AG269" s="127"/>
      <c r="AH269" s="127"/>
      <c r="AI269" s="127"/>
      <c r="AJ269" s="127"/>
      <c r="AK269" s="127"/>
      <c r="AL269" s="127"/>
      <c r="AM269" s="127"/>
      <c r="AN269" s="163"/>
      <c r="AO269" s="163"/>
      <c r="AP269" s="173"/>
      <c r="AQ269" s="127"/>
      <c r="AR269" s="127"/>
      <c r="AS269" s="127"/>
      <c r="AT269" s="163"/>
      <c r="AU269" s="127"/>
      <c r="AV269" s="127" t="s">
        <v>47</v>
      </c>
      <c r="AW269" s="163"/>
      <c r="AX269" s="163"/>
      <c r="AY269" s="173"/>
      <c r="AZ269" s="163"/>
      <c r="BA269" s="163"/>
      <c r="BB269" s="173"/>
      <c r="BC269" s="163"/>
      <c r="BD269" s="127"/>
      <c r="BE269" s="127"/>
      <c r="BF269" s="127"/>
      <c r="BG269" s="127"/>
      <c r="BH269" s="127"/>
      <c r="BI269" s="127"/>
      <c r="BJ269" s="127"/>
      <c r="BK269" s="127"/>
      <c r="BL269" s="127"/>
      <c r="BM269" s="127"/>
      <c r="BN269" s="127"/>
    </row>
    <row r="270" spans="1:66" s="142" customFormat="1" ht="15" x14ac:dyDescent="0.25">
      <c r="A270" s="189"/>
      <c r="B270" s="175" t="s">
        <v>302</v>
      </c>
      <c r="C270" s="282" t="s">
        <v>303</v>
      </c>
      <c r="D270" s="282"/>
      <c r="E270" s="282"/>
      <c r="F270" s="282"/>
      <c r="G270" s="282"/>
      <c r="H270" s="176" t="s">
        <v>48</v>
      </c>
      <c r="I270" s="194">
        <v>90</v>
      </c>
      <c r="J270" s="177"/>
      <c r="K270" s="194">
        <v>90</v>
      </c>
      <c r="L270" s="179"/>
      <c r="M270" s="177"/>
      <c r="N270" s="179"/>
      <c r="O270" s="177"/>
      <c r="P270" s="180">
        <v>1837.43</v>
      </c>
      <c r="Q270"/>
      <c r="R270"/>
      <c r="S270"/>
      <c r="T270"/>
      <c r="U270"/>
      <c r="V270"/>
      <c r="W270"/>
      <c r="X270"/>
      <c r="Y270"/>
      <c r="Z270"/>
      <c r="AA270"/>
      <c r="AB270" s="127"/>
      <c r="AC270" s="127"/>
      <c r="AD270" s="127"/>
      <c r="AE270" s="127"/>
      <c r="AF270" s="127"/>
      <c r="AG270" s="127"/>
      <c r="AH270" s="127"/>
      <c r="AI270" s="127"/>
      <c r="AJ270" s="127"/>
      <c r="AK270" s="127"/>
      <c r="AL270" s="127"/>
      <c r="AM270" s="127"/>
      <c r="AN270" s="163"/>
      <c r="AO270" s="163"/>
      <c r="AP270" s="173"/>
      <c r="AQ270" s="127"/>
      <c r="AR270" s="127"/>
      <c r="AS270" s="127"/>
      <c r="AT270" s="163"/>
      <c r="AU270" s="127"/>
      <c r="AV270" s="127" t="s">
        <v>303</v>
      </c>
      <c r="AW270" s="163"/>
      <c r="AX270" s="163"/>
      <c r="AY270" s="173"/>
      <c r="AZ270" s="163"/>
      <c r="BA270" s="163"/>
      <c r="BB270" s="173"/>
      <c r="BC270" s="163"/>
      <c r="BD270" s="127"/>
      <c r="BE270" s="127"/>
      <c r="BF270" s="127"/>
      <c r="BG270" s="127"/>
      <c r="BH270" s="127"/>
      <c r="BI270" s="127"/>
      <c r="BJ270" s="127"/>
      <c r="BK270" s="127"/>
      <c r="BL270" s="127"/>
      <c r="BM270" s="127"/>
      <c r="BN270" s="127"/>
    </row>
    <row r="271" spans="1:66" s="142" customFormat="1" ht="15" x14ac:dyDescent="0.25">
      <c r="A271" s="189"/>
      <c r="B271" s="175" t="s">
        <v>304</v>
      </c>
      <c r="C271" s="282" t="s">
        <v>305</v>
      </c>
      <c r="D271" s="282"/>
      <c r="E271" s="282"/>
      <c r="F271" s="282"/>
      <c r="G271" s="282"/>
      <c r="H271" s="176" t="s">
        <v>48</v>
      </c>
      <c r="I271" s="194">
        <v>46</v>
      </c>
      <c r="J271" s="177"/>
      <c r="K271" s="194">
        <v>46</v>
      </c>
      <c r="L271" s="179"/>
      <c r="M271" s="177"/>
      <c r="N271" s="179"/>
      <c r="O271" s="177"/>
      <c r="P271" s="186">
        <v>939.13</v>
      </c>
      <c r="Q271"/>
      <c r="R271"/>
      <c r="S271"/>
      <c r="T271"/>
      <c r="U271"/>
      <c r="V271"/>
      <c r="W271"/>
      <c r="X271"/>
      <c r="Y271"/>
      <c r="Z271"/>
      <c r="AA271"/>
      <c r="AB271" s="127"/>
      <c r="AC271" s="127"/>
      <c r="AD271" s="127"/>
      <c r="AE271" s="127"/>
      <c r="AF271" s="127"/>
      <c r="AG271" s="127"/>
      <c r="AH271" s="127"/>
      <c r="AI271" s="127"/>
      <c r="AJ271" s="127"/>
      <c r="AK271" s="127"/>
      <c r="AL271" s="127"/>
      <c r="AM271" s="127"/>
      <c r="AN271" s="163"/>
      <c r="AO271" s="163"/>
      <c r="AP271" s="173"/>
      <c r="AQ271" s="127"/>
      <c r="AR271" s="127"/>
      <c r="AS271" s="127"/>
      <c r="AT271" s="163"/>
      <c r="AU271" s="127"/>
      <c r="AV271" s="127" t="s">
        <v>305</v>
      </c>
      <c r="AW271" s="163"/>
      <c r="AX271" s="163"/>
      <c r="AY271" s="173"/>
      <c r="AZ271" s="163"/>
      <c r="BA271" s="163"/>
      <c r="BB271" s="173"/>
      <c r="BC271" s="163"/>
      <c r="BD271" s="127"/>
      <c r="BE271" s="127"/>
      <c r="BF271" s="127"/>
      <c r="BG271" s="127"/>
      <c r="BH271" s="127"/>
      <c r="BI271" s="127"/>
      <c r="BJ271" s="127"/>
      <c r="BK271" s="127"/>
      <c r="BL271" s="127"/>
      <c r="BM271" s="127"/>
      <c r="BN271" s="127"/>
    </row>
    <row r="272" spans="1:66" s="142" customFormat="1" ht="15" x14ac:dyDescent="0.25">
      <c r="A272" s="195"/>
      <c r="B272" s="223"/>
      <c r="C272" s="313" t="s">
        <v>49</v>
      </c>
      <c r="D272" s="313"/>
      <c r="E272" s="313"/>
      <c r="F272" s="313"/>
      <c r="G272" s="313"/>
      <c r="H272" s="166"/>
      <c r="I272" s="167"/>
      <c r="J272" s="167"/>
      <c r="K272" s="167"/>
      <c r="L272" s="169"/>
      <c r="M272" s="167"/>
      <c r="N272" s="199">
        <v>814.24</v>
      </c>
      <c r="O272" s="167"/>
      <c r="P272" s="193">
        <v>4885.45</v>
      </c>
      <c r="Q272"/>
      <c r="R272"/>
      <c r="S272"/>
      <c r="T272"/>
      <c r="U272"/>
      <c r="V272"/>
      <c r="W272"/>
      <c r="X272"/>
      <c r="Y272"/>
      <c r="Z272"/>
      <c r="AA272"/>
      <c r="AB272" s="127"/>
      <c r="AC272" s="127"/>
      <c r="AD272" s="127"/>
      <c r="AE272" s="127"/>
      <c r="AF272" s="127"/>
      <c r="AG272" s="127"/>
      <c r="AH272" s="127"/>
      <c r="AI272" s="127"/>
      <c r="AJ272" s="127"/>
      <c r="AK272" s="127"/>
      <c r="AL272" s="127"/>
      <c r="AM272" s="127"/>
      <c r="AN272" s="163"/>
      <c r="AO272" s="163"/>
      <c r="AP272" s="173"/>
      <c r="AQ272" s="127"/>
      <c r="AR272" s="127"/>
      <c r="AS272" s="127"/>
      <c r="AT272" s="163"/>
      <c r="AU272" s="127"/>
      <c r="AV272" s="127"/>
      <c r="AW272" s="163" t="s">
        <v>49</v>
      </c>
      <c r="AX272" s="163"/>
      <c r="AY272" s="173"/>
      <c r="AZ272" s="163"/>
      <c r="BA272" s="163"/>
      <c r="BB272" s="173"/>
      <c r="BC272" s="163"/>
      <c r="BD272" s="127"/>
      <c r="BE272" s="127"/>
      <c r="BF272" s="127"/>
      <c r="BG272" s="127"/>
      <c r="BH272" s="127"/>
      <c r="BI272" s="127"/>
      <c r="BJ272" s="127"/>
      <c r="BK272" s="127"/>
      <c r="BL272" s="127"/>
      <c r="BM272" s="127"/>
      <c r="BN272" s="127"/>
    </row>
    <row r="273" spans="1:66" s="142" customFormat="1" ht="34.5" x14ac:dyDescent="0.25">
      <c r="A273" s="164" t="s">
        <v>158</v>
      </c>
      <c r="B273" s="224" t="s">
        <v>340</v>
      </c>
      <c r="C273" s="310" t="s">
        <v>341</v>
      </c>
      <c r="D273" s="310"/>
      <c r="E273" s="310"/>
      <c r="F273" s="310"/>
      <c r="G273" s="310"/>
      <c r="H273" s="166" t="s">
        <v>115</v>
      </c>
      <c r="I273" s="167">
        <v>6</v>
      </c>
      <c r="J273" s="168">
        <v>1</v>
      </c>
      <c r="K273" s="168">
        <v>6</v>
      </c>
      <c r="L273" s="169"/>
      <c r="M273" s="167"/>
      <c r="N273" s="169"/>
      <c r="O273" s="167"/>
      <c r="P273" s="170"/>
      <c r="Q273"/>
      <c r="R273"/>
      <c r="S273"/>
      <c r="T273"/>
      <c r="U273"/>
      <c r="V273"/>
      <c r="W273"/>
      <c r="X273"/>
      <c r="Y273"/>
      <c r="Z273"/>
      <c r="AA273"/>
      <c r="AB273" s="127"/>
      <c r="AC273" s="127"/>
      <c r="AD273" s="127"/>
      <c r="AE273" s="127"/>
      <c r="AF273" s="127"/>
      <c r="AG273" s="127"/>
      <c r="AH273" s="127"/>
      <c r="AI273" s="127"/>
      <c r="AJ273" s="127"/>
      <c r="AK273" s="127"/>
      <c r="AL273" s="127"/>
      <c r="AM273" s="127"/>
      <c r="AN273" s="163"/>
      <c r="AO273" s="163" t="s">
        <v>341</v>
      </c>
      <c r="AP273" s="173"/>
      <c r="AQ273" s="127"/>
      <c r="AR273" s="127"/>
      <c r="AS273" s="127"/>
      <c r="AT273" s="163"/>
      <c r="AU273" s="127"/>
      <c r="AV273" s="127"/>
      <c r="AW273" s="163"/>
      <c r="AX273" s="163"/>
      <c r="AY273" s="173"/>
      <c r="AZ273" s="163"/>
      <c r="BA273" s="163"/>
      <c r="BB273" s="173"/>
      <c r="BC273" s="163"/>
      <c r="BD273" s="127"/>
      <c r="BE273" s="127"/>
      <c r="BF273" s="127"/>
      <c r="BG273" s="127"/>
      <c r="BH273" s="127"/>
      <c r="BI273" s="127"/>
      <c r="BJ273" s="127"/>
      <c r="BK273" s="127"/>
      <c r="BL273" s="127"/>
      <c r="BM273" s="127"/>
      <c r="BN273" s="127"/>
    </row>
    <row r="274" spans="1:66" s="142" customFormat="1" ht="15" x14ac:dyDescent="0.25">
      <c r="A274" s="174"/>
      <c r="B274" s="175" t="s">
        <v>44</v>
      </c>
      <c r="C274" s="282" t="s">
        <v>141</v>
      </c>
      <c r="D274" s="282"/>
      <c r="E274" s="282"/>
      <c r="F274" s="282"/>
      <c r="G274" s="282"/>
      <c r="H274" s="176" t="s">
        <v>135</v>
      </c>
      <c r="I274" s="177"/>
      <c r="J274" s="177"/>
      <c r="K274" s="194">
        <v>192</v>
      </c>
      <c r="L274" s="179"/>
      <c r="M274" s="177"/>
      <c r="N274" s="179"/>
      <c r="O274" s="177"/>
      <c r="P274" s="180">
        <v>85611.839999999997</v>
      </c>
      <c r="Q274"/>
      <c r="R274"/>
      <c r="S274"/>
      <c r="T274"/>
      <c r="U274"/>
      <c r="V274"/>
      <c r="W274"/>
      <c r="X274"/>
      <c r="Y274"/>
      <c r="Z274"/>
      <c r="AA274"/>
      <c r="AB274" s="127"/>
      <c r="AC274" s="127"/>
      <c r="AD274" s="127"/>
      <c r="AE274" s="127"/>
      <c r="AF274" s="127"/>
      <c r="AG274" s="127"/>
      <c r="AH274" s="127"/>
      <c r="AI274" s="127"/>
      <c r="AJ274" s="127"/>
      <c r="AK274" s="127"/>
      <c r="AL274" s="127"/>
      <c r="AM274" s="127"/>
      <c r="AN274" s="163"/>
      <c r="AO274" s="163"/>
      <c r="AP274" s="173"/>
      <c r="AQ274" s="127" t="s">
        <v>141</v>
      </c>
      <c r="AR274" s="127"/>
      <c r="AS274" s="127"/>
      <c r="AT274" s="163"/>
      <c r="AU274" s="127"/>
      <c r="AV274" s="127"/>
      <c r="AW274" s="163"/>
      <c r="AX274" s="163"/>
      <c r="AY274" s="173"/>
      <c r="AZ274" s="163"/>
      <c r="BA274" s="163"/>
      <c r="BB274" s="173"/>
      <c r="BC274" s="163"/>
      <c r="BD274" s="127"/>
      <c r="BE274" s="127"/>
      <c r="BF274" s="127"/>
      <c r="BG274" s="127"/>
      <c r="BH274" s="127"/>
      <c r="BI274" s="127"/>
      <c r="BJ274" s="127"/>
      <c r="BK274" s="127"/>
      <c r="BL274" s="127"/>
      <c r="BM274" s="127"/>
      <c r="BN274" s="127"/>
    </row>
    <row r="275" spans="1:66" s="142" customFormat="1" ht="15" x14ac:dyDescent="0.25">
      <c r="A275" s="181"/>
      <c r="B275" s="175" t="s">
        <v>342</v>
      </c>
      <c r="C275" s="282" t="s">
        <v>343</v>
      </c>
      <c r="D275" s="282"/>
      <c r="E275" s="282"/>
      <c r="F275" s="282"/>
      <c r="G275" s="282"/>
      <c r="H275" s="176" t="s">
        <v>135</v>
      </c>
      <c r="I275" s="194">
        <v>16</v>
      </c>
      <c r="J275" s="177"/>
      <c r="K275" s="194">
        <v>96</v>
      </c>
      <c r="L275" s="182"/>
      <c r="M275" s="183"/>
      <c r="N275" s="184">
        <v>466.51</v>
      </c>
      <c r="O275" s="177"/>
      <c r="P275" s="180">
        <v>44784.959999999999</v>
      </c>
      <c r="Q275" s="185"/>
      <c r="R275" s="185"/>
      <c r="S275"/>
      <c r="T275"/>
      <c r="U275"/>
      <c r="V275"/>
      <c r="W275"/>
      <c r="X275"/>
      <c r="Y275"/>
      <c r="Z275"/>
      <c r="AA275"/>
      <c r="AB275" s="127"/>
      <c r="AC275" s="127"/>
      <c r="AD275" s="127"/>
      <c r="AE275" s="127"/>
      <c r="AF275" s="127"/>
      <c r="AG275" s="127"/>
      <c r="AH275" s="127"/>
      <c r="AI275" s="127"/>
      <c r="AJ275" s="127"/>
      <c r="AK275" s="127"/>
      <c r="AL275" s="127"/>
      <c r="AM275" s="127"/>
      <c r="AN275" s="163"/>
      <c r="AO275" s="163"/>
      <c r="AP275" s="173"/>
      <c r="AQ275" s="127"/>
      <c r="AR275" s="127" t="s">
        <v>343</v>
      </c>
      <c r="AS275" s="127"/>
      <c r="AT275" s="163"/>
      <c r="AU275" s="127"/>
      <c r="AV275" s="127"/>
      <c r="AW275" s="163"/>
      <c r="AX275" s="163"/>
      <c r="AY275" s="173"/>
      <c r="AZ275" s="163"/>
      <c r="BA275" s="163"/>
      <c r="BB275" s="173"/>
      <c r="BC275" s="163"/>
      <c r="BD275" s="127"/>
      <c r="BE275" s="127"/>
      <c r="BF275" s="127"/>
      <c r="BG275" s="127"/>
      <c r="BH275" s="127"/>
      <c r="BI275" s="127"/>
      <c r="BJ275" s="127"/>
      <c r="BK275" s="127"/>
      <c r="BL275" s="127"/>
      <c r="BM275" s="127"/>
      <c r="BN275" s="127"/>
    </row>
    <row r="276" spans="1:66" s="142" customFormat="1" ht="15" x14ac:dyDescent="0.25">
      <c r="A276" s="181"/>
      <c r="B276" s="175" t="s">
        <v>179</v>
      </c>
      <c r="C276" s="282" t="s">
        <v>180</v>
      </c>
      <c r="D276" s="282"/>
      <c r="E276" s="282"/>
      <c r="F276" s="282"/>
      <c r="G276" s="282"/>
      <c r="H276" s="176" t="s">
        <v>135</v>
      </c>
      <c r="I276" s="194">
        <v>16</v>
      </c>
      <c r="J276" s="177"/>
      <c r="K276" s="194">
        <v>96</v>
      </c>
      <c r="L276" s="182"/>
      <c r="M276" s="183"/>
      <c r="N276" s="184">
        <v>425.28</v>
      </c>
      <c r="O276" s="177"/>
      <c r="P276" s="180">
        <v>40826.879999999997</v>
      </c>
      <c r="Q276" s="185"/>
      <c r="R276" s="185"/>
      <c r="S276"/>
      <c r="T276"/>
      <c r="U276"/>
      <c r="V276"/>
      <c r="W276"/>
      <c r="X276"/>
      <c r="Y276"/>
      <c r="Z276"/>
      <c r="AA276"/>
      <c r="AB276" s="127"/>
      <c r="AC276" s="127"/>
      <c r="AD276" s="127"/>
      <c r="AE276" s="127"/>
      <c r="AF276" s="127"/>
      <c r="AG276" s="127"/>
      <c r="AH276" s="127"/>
      <c r="AI276" s="127"/>
      <c r="AJ276" s="127"/>
      <c r="AK276" s="127"/>
      <c r="AL276" s="127"/>
      <c r="AM276" s="127"/>
      <c r="AN276" s="163"/>
      <c r="AO276" s="163"/>
      <c r="AP276" s="173"/>
      <c r="AQ276" s="127"/>
      <c r="AR276" s="127" t="s">
        <v>180</v>
      </c>
      <c r="AS276" s="127"/>
      <c r="AT276" s="163"/>
      <c r="AU276" s="127"/>
      <c r="AV276" s="127"/>
      <c r="AW276" s="163"/>
      <c r="AX276" s="163"/>
      <c r="AY276" s="173"/>
      <c r="AZ276" s="163"/>
      <c r="BA276" s="163"/>
      <c r="BB276" s="173"/>
      <c r="BC276" s="163"/>
      <c r="BD276" s="127"/>
      <c r="BE276" s="127"/>
      <c r="BF276" s="127"/>
      <c r="BG276" s="127"/>
      <c r="BH276" s="127"/>
      <c r="BI276" s="127"/>
      <c r="BJ276" s="127"/>
      <c r="BK276" s="127"/>
      <c r="BL276" s="127"/>
      <c r="BM276" s="127"/>
      <c r="BN276" s="127"/>
    </row>
    <row r="277" spans="1:66" s="142" customFormat="1" ht="15" x14ac:dyDescent="0.25">
      <c r="A277" s="191"/>
      <c r="B277" s="172"/>
      <c r="C277" s="313" t="s">
        <v>46</v>
      </c>
      <c r="D277" s="313"/>
      <c r="E277" s="313"/>
      <c r="F277" s="313"/>
      <c r="G277" s="313"/>
      <c r="H277" s="166"/>
      <c r="I277" s="167"/>
      <c r="J277" s="167"/>
      <c r="K277" s="167"/>
      <c r="L277" s="169"/>
      <c r="M277" s="167"/>
      <c r="N277" s="192"/>
      <c r="O277" s="167"/>
      <c r="P277" s="193">
        <v>85611.839999999997</v>
      </c>
      <c r="Q277" s="185"/>
      <c r="R277" s="185"/>
      <c r="S277"/>
      <c r="T277"/>
      <c r="U277"/>
      <c r="V277"/>
      <c r="W277"/>
      <c r="X277"/>
      <c r="Y277"/>
      <c r="Z277"/>
      <c r="AA277"/>
      <c r="AB277" s="127"/>
      <c r="AC277" s="127"/>
      <c r="AD277" s="127"/>
      <c r="AE277" s="127"/>
      <c r="AF277" s="127"/>
      <c r="AG277" s="127"/>
      <c r="AH277" s="127"/>
      <c r="AI277" s="127"/>
      <c r="AJ277" s="127"/>
      <c r="AK277" s="127"/>
      <c r="AL277" s="127"/>
      <c r="AM277" s="127"/>
      <c r="AN277" s="163"/>
      <c r="AO277" s="163"/>
      <c r="AP277" s="173"/>
      <c r="AQ277" s="127"/>
      <c r="AR277" s="127"/>
      <c r="AS277" s="127"/>
      <c r="AT277" s="163" t="s">
        <v>46</v>
      </c>
      <c r="AU277" s="127"/>
      <c r="AV277" s="127"/>
      <c r="AW277" s="163"/>
      <c r="AX277" s="163"/>
      <c r="AY277" s="173"/>
      <c r="AZ277" s="163"/>
      <c r="BA277" s="163"/>
      <c r="BB277" s="173"/>
      <c r="BC277" s="163"/>
      <c r="BD277" s="127"/>
      <c r="BE277" s="127"/>
      <c r="BF277" s="127"/>
      <c r="BG277" s="127"/>
      <c r="BH277" s="127"/>
      <c r="BI277" s="127"/>
      <c r="BJ277" s="127"/>
      <c r="BK277" s="127"/>
      <c r="BL277" s="127"/>
      <c r="BM277" s="127"/>
      <c r="BN277" s="127"/>
    </row>
    <row r="278" spans="1:66" s="142" customFormat="1" ht="15" x14ac:dyDescent="0.25">
      <c r="A278" s="189" t="s">
        <v>367</v>
      </c>
      <c r="B278" s="175" t="s">
        <v>148</v>
      </c>
      <c r="C278" s="282" t="s">
        <v>149</v>
      </c>
      <c r="D278" s="282"/>
      <c r="E278" s="282"/>
      <c r="F278" s="282"/>
      <c r="G278" s="282"/>
      <c r="H278" s="176" t="s">
        <v>48</v>
      </c>
      <c r="I278" s="194">
        <v>2</v>
      </c>
      <c r="J278" s="177"/>
      <c r="K278" s="194">
        <v>2</v>
      </c>
      <c r="L278" s="179"/>
      <c r="M278" s="177"/>
      <c r="N278" s="179"/>
      <c r="O278" s="177"/>
      <c r="P278" s="180">
        <v>1712.24</v>
      </c>
      <c r="Q278"/>
      <c r="R278"/>
      <c r="S278"/>
      <c r="T278"/>
      <c r="U278"/>
      <c r="V278"/>
      <c r="W278"/>
      <c r="X278"/>
      <c r="Y278"/>
      <c r="Z278"/>
      <c r="AA278"/>
      <c r="AB278" s="127"/>
      <c r="AC278" s="127"/>
      <c r="AD278" s="127"/>
      <c r="AE278" s="127"/>
      <c r="AF278" s="127"/>
      <c r="AG278" s="127"/>
      <c r="AH278" s="127"/>
      <c r="AI278" s="127"/>
      <c r="AJ278" s="127"/>
      <c r="AK278" s="127"/>
      <c r="AL278" s="127"/>
      <c r="AM278" s="127"/>
      <c r="AN278" s="163"/>
      <c r="AO278" s="163"/>
      <c r="AP278" s="173"/>
      <c r="AQ278" s="127"/>
      <c r="AR278" s="127"/>
      <c r="AS278" s="127"/>
      <c r="AT278" s="163"/>
      <c r="AU278" s="127" t="s">
        <v>149</v>
      </c>
      <c r="AV278" s="127"/>
      <c r="AW278" s="163"/>
      <c r="AX278" s="163"/>
      <c r="AY278" s="173"/>
      <c r="AZ278" s="163"/>
      <c r="BA278" s="163"/>
      <c r="BB278" s="173"/>
      <c r="BC278" s="163"/>
      <c r="BD278" s="127"/>
      <c r="BE278" s="127"/>
      <c r="BF278" s="127"/>
      <c r="BG278" s="127"/>
      <c r="BH278" s="127"/>
      <c r="BI278" s="127"/>
      <c r="BJ278" s="127"/>
      <c r="BK278" s="127"/>
      <c r="BL278" s="127"/>
      <c r="BM278" s="127"/>
      <c r="BN278" s="127"/>
    </row>
    <row r="279" spans="1:66" s="142" customFormat="1" ht="15" x14ac:dyDescent="0.25">
      <c r="A279" s="189"/>
      <c r="B279" s="175"/>
      <c r="C279" s="282" t="s">
        <v>47</v>
      </c>
      <c r="D279" s="282"/>
      <c r="E279" s="282"/>
      <c r="F279" s="282"/>
      <c r="G279" s="282"/>
      <c r="H279" s="176"/>
      <c r="I279" s="177"/>
      <c r="J279" s="177"/>
      <c r="K279" s="177"/>
      <c r="L279" s="179"/>
      <c r="M279" s="177"/>
      <c r="N279" s="179"/>
      <c r="O279" s="177"/>
      <c r="P279" s="180">
        <v>85611.839999999997</v>
      </c>
      <c r="Q279"/>
      <c r="R279"/>
      <c r="S279"/>
      <c r="T279"/>
      <c r="U279"/>
      <c r="V279"/>
      <c r="W279"/>
      <c r="X279"/>
      <c r="Y279"/>
      <c r="Z279"/>
      <c r="AA279"/>
      <c r="AB279" s="127"/>
      <c r="AC279" s="127"/>
      <c r="AD279" s="127"/>
      <c r="AE279" s="127"/>
      <c r="AF279" s="127"/>
      <c r="AG279" s="127"/>
      <c r="AH279" s="127"/>
      <c r="AI279" s="127"/>
      <c r="AJ279" s="127"/>
      <c r="AK279" s="127"/>
      <c r="AL279" s="127"/>
      <c r="AM279" s="127"/>
      <c r="AN279" s="163"/>
      <c r="AO279" s="163"/>
      <c r="AP279" s="173"/>
      <c r="AQ279" s="127"/>
      <c r="AR279" s="127"/>
      <c r="AS279" s="127"/>
      <c r="AT279" s="163"/>
      <c r="AU279" s="127"/>
      <c r="AV279" s="127" t="s">
        <v>47</v>
      </c>
      <c r="AW279" s="163"/>
      <c r="AX279" s="163"/>
      <c r="AY279" s="173"/>
      <c r="AZ279" s="163"/>
      <c r="BA279" s="163"/>
      <c r="BB279" s="173"/>
      <c r="BC279" s="163"/>
      <c r="BD279" s="127"/>
      <c r="BE279" s="127"/>
      <c r="BF279" s="127"/>
      <c r="BG279" s="127"/>
      <c r="BH279" s="127"/>
      <c r="BI279" s="127"/>
      <c r="BJ279" s="127"/>
      <c r="BK279" s="127"/>
      <c r="BL279" s="127"/>
      <c r="BM279" s="127"/>
      <c r="BN279" s="127"/>
    </row>
    <row r="280" spans="1:66" s="142" customFormat="1" ht="15" x14ac:dyDescent="0.25">
      <c r="A280" s="189"/>
      <c r="B280" s="175" t="s">
        <v>311</v>
      </c>
      <c r="C280" s="282" t="s">
        <v>312</v>
      </c>
      <c r="D280" s="282"/>
      <c r="E280" s="282"/>
      <c r="F280" s="282"/>
      <c r="G280" s="282"/>
      <c r="H280" s="176" t="s">
        <v>48</v>
      </c>
      <c r="I280" s="194">
        <v>95</v>
      </c>
      <c r="J280" s="177"/>
      <c r="K280" s="194">
        <v>95</v>
      </c>
      <c r="L280" s="179"/>
      <c r="M280" s="177"/>
      <c r="N280" s="179"/>
      <c r="O280" s="177"/>
      <c r="P280" s="180">
        <v>81331.25</v>
      </c>
      <c r="Q280"/>
      <c r="R280"/>
      <c r="S280"/>
      <c r="T280"/>
      <c r="U280"/>
      <c r="V280"/>
      <c r="W280"/>
      <c r="X280"/>
      <c r="Y280"/>
      <c r="Z280"/>
      <c r="AA280"/>
      <c r="AB280" s="127"/>
      <c r="AC280" s="127"/>
      <c r="AD280" s="127"/>
      <c r="AE280" s="127"/>
      <c r="AF280" s="127"/>
      <c r="AG280" s="127"/>
      <c r="AH280" s="127"/>
      <c r="AI280" s="127"/>
      <c r="AJ280" s="127"/>
      <c r="AK280" s="127"/>
      <c r="AL280" s="127"/>
      <c r="AM280" s="127"/>
      <c r="AN280" s="163"/>
      <c r="AO280" s="163"/>
      <c r="AP280" s="173"/>
      <c r="AQ280" s="127"/>
      <c r="AR280" s="127"/>
      <c r="AS280" s="127"/>
      <c r="AT280" s="163"/>
      <c r="AU280" s="127"/>
      <c r="AV280" s="127" t="s">
        <v>312</v>
      </c>
      <c r="AW280" s="163"/>
      <c r="AX280" s="163"/>
      <c r="AY280" s="173"/>
      <c r="AZ280" s="163"/>
      <c r="BA280" s="163"/>
      <c r="BB280" s="173"/>
      <c r="BC280" s="163"/>
      <c r="BD280" s="127"/>
      <c r="BE280" s="127"/>
      <c r="BF280" s="127"/>
      <c r="BG280" s="127"/>
      <c r="BH280" s="127"/>
      <c r="BI280" s="127"/>
      <c r="BJ280" s="127"/>
      <c r="BK280" s="127"/>
      <c r="BL280" s="127"/>
      <c r="BM280" s="127"/>
      <c r="BN280" s="127"/>
    </row>
    <row r="281" spans="1:66" s="142" customFormat="1" ht="15" x14ac:dyDescent="0.25">
      <c r="A281" s="189"/>
      <c r="B281" s="175" t="s">
        <v>313</v>
      </c>
      <c r="C281" s="282" t="s">
        <v>314</v>
      </c>
      <c r="D281" s="282"/>
      <c r="E281" s="282"/>
      <c r="F281" s="282"/>
      <c r="G281" s="282"/>
      <c r="H281" s="176" t="s">
        <v>48</v>
      </c>
      <c r="I281" s="194">
        <v>53</v>
      </c>
      <c r="J281" s="177"/>
      <c r="K281" s="194">
        <v>53</v>
      </c>
      <c r="L281" s="179"/>
      <c r="M281" s="177"/>
      <c r="N281" s="179"/>
      <c r="O281" s="177"/>
      <c r="P281" s="180">
        <v>45374.28</v>
      </c>
      <c r="Q281"/>
      <c r="R281"/>
      <c r="S281"/>
      <c r="T281"/>
      <c r="U281"/>
      <c r="V281"/>
      <c r="W281"/>
      <c r="X281"/>
      <c r="Y281"/>
      <c r="Z281"/>
      <c r="AA281"/>
      <c r="AB281" s="127"/>
      <c r="AC281" s="127"/>
      <c r="AD281" s="127"/>
      <c r="AE281" s="127"/>
      <c r="AF281" s="127"/>
      <c r="AG281" s="127"/>
      <c r="AH281" s="127"/>
      <c r="AI281" s="127"/>
      <c r="AJ281" s="127"/>
      <c r="AK281" s="127"/>
      <c r="AL281" s="127"/>
      <c r="AM281" s="127"/>
      <c r="AN281" s="163"/>
      <c r="AO281" s="163"/>
      <c r="AP281" s="173"/>
      <c r="AQ281" s="127"/>
      <c r="AR281" s="127"/>
      <c r="AS281" s="127"/>
      <c r="AT281" s="163"/>
      <c r="AU281" s="127"/>
      <c r="AV281" s="127" t="s">
        <v>314</v>
      </c>
      <c r="AW281" s="163"/>
      <c r="AX281" s="163"/>
      <c r="AY281" s="173"/>
      <c r="AZ281" s="163"/>
      <c r="BA281" s="163"/>
      <c r="BB281" s="173"/>
      <c r="BC281" s="163"/>
      <c r="BD281" s="127"/>
      <c r="BE281" s="127"/>
      <c r="BF281" s="127"/>
      <c r="BG281" s="127"/>
      <c r="BH281" s="127"/>
      <c r="BI281" s="127"/>
      <c r="BJ281" s="127"/>
      <c r="BK281" s="127"/>
      <c r="BL281" s="127"/>
      <c r="BM281" s="127"/>
      <c r="BN281" s="127"/>
    </row>
    <row r="282" spans="1:66" s="142" customFormat="1" ht="15" x14ac:dyDescent="0.25">
      <c r="A282" s="195"/>
      <c r="B282" s="223"/>
      <c r="C282" s="313" t="s">
        <v>49</v>
      </c>
      <c r="D282" s="313"/>
      <c r="E282" s="313"/>
      <c r="F282" s="313"/>
      <c r="G282" s="313"/>
      <c r="H282" s="166"/>
      <c r="I282" s="167"/>
      <c r="J282" s="167"/>
      <c r="K282" s="167"/>
      <c r="L282" s="169"/>
      <c r="M282" s="167"/>
      <c r="N282" s="192">
        <v>35671.599999999999</v>
      </c>
      <c r="O282" s="167"/>
      <c r="P282" s="193">
        <v>214029.61</v>
      </c>
      <c r="Q282"/>
      <c r="R282"/>
      <c r="S282"/>
      <c r="T282"/>
      <c r="U282"/>
      <c r="V282"/>
      <c r="W282"/>
      <c r="X282"/>
      <c r="Y282"/>
      <c r="Z282"/>
      <c r="AA282"/>
      <c r="AB282" s="127"/>
      <c r="AC282" s="127"/>
      <c r="AD282" s="127"/>
      <c r="AE282" s="127"/>
      <c r="AF282" s="127"/>
      <c r="AG282" s="127"/>
      <c r="AH282" s="127"/>
      <c r="AI282" s="127"/>
      <c r="AJ282" s="127"/>
      <c r="AK282" s="127"/>
      <c r="AL282" s="127"/>
      <c r="AM282" s="127"/>
      <c r="AN282" s="163"/>
      <c r="AO282" s="163"/>
      <c r="AP282" s="173"/>
      <c r="AQ282" s="127"/>
      <c r="AR282" s="127"/>
      <c r="AS282" s="127"/>
      <c r="AT282" s="163"/>
      <c r="AU282" s="127"/>
      <c r="AV282" s="127"/>
      <c r="AW282" s="163" t="s">
        <v>49</v>
      </c>
      <c r="AX282" s="163"/>
      <c r="AY282" s="173"/>
      <c r="AZ282" s="163"/>
      <c r="BA282" s="163"/>
      <c r="BB282" s="173"/>
      <c r="BC282" s="163"/>
      <c r="BD282" s="127"/>
      <c r="BE282" s="127"/>
      <c r="BF282" s="127"/>
      <c r="BG282" s="127"/>
      <c r="BH282" s="127"/>
      <c r="BI282" s="127"/>
      <c r="BJ282" s="127"/>
      <c r="BK282" s="127"/>
      <c r="BL282" s="127"/>
      <c r="BM282" s="127"/>
      <c r="BN282" s="127"/>
    </row>
    <row r="283" spans="1:66" s="142" customFormat="1" ht="15" x14ac:dyDescent="0.25">
      <c r="A283" s="307" t="s">
        <v>368</v>
      </c>
      <c r="B283" s="308"/>
      <c r="C283" s="308"/>
      <c r="D283" s="308"/>
      <c r="E283" s="308"/>
      <c r="F283" s="308"/>
      <c r="G283" s="308"/>
      <c r="H283" s="308"/>
      <c r="I283" s="308"/>
      <c r="J283" s="308"/>
      <c r="K283" s="308"/>
      <c r="L283" s="308"/>
      <c r="M283" s="308"/>
      <c r="N283" s="308"/>
      <c r="O283" s="308"/>
      <c r="P283" s="309"/>
      <c r="Q283"/>
      <c r="R283"/>
      <c r="S283"/>
      <c r="T283"/>
      <c r="U283"/>
      <c r="V283"/>
      <c r="W283"/>
      <c r="X283"/>
      <c r="Y283"/>
      <c r="Z283"/>
      <c r="AA283"/>
      <c r="AB283" s="127"/>
      <c r="AC283" s="127"/>
      <c r="AD283" s="127"/>
      <c r="AE283" s="127"/>
      <c r="AF283" s="127"/>
      <c r="AG283" s="127"/>
      <c r="AH283" s="127"/>
      <c r="AI283" s="127"/>
      <c r="AJ283" s="127"/>
      <c r="AK283" s="127"/>
      <c r="AL283" s="127"/>
      <c r="AM283" s="127"/>
      <c r="AN283" s="163"/>
      <c r="AO283" s="163"/>
      <c r="AP283" s="173"/>
      <c r="AQ283" s="127"/>
      <c r="AR283" s="127"/>
      <c r="AS283" s="127"/>
      <c r="AT283" s="163"/>
      <c r="AU283" s="127"/>
      <c r="AV283" s="127"/>
      <c r="AW283" s="163"/>
      <c r="AX283" s="163"/>
      <c r="AY283" s="173"/>
      <c r="AZ283" s="163"/>
      <c r="BA283" s="163"/>
      <c r="BB283" s="173"/>
      <c r="BC283" s="163" t="s">
        <v>368</v>
      </c>
      <c r="BD283" s="127"/>
      <c r="BE283" s="127"/>
      <c r="BF283" s="127"/>
      <c r="BG283" s="127"/>
      <c r="BH283" s="127"/>
      <c r="BI283" s="127"/>
      <c r="BJ283" s="127"/>
      <c r="BK283" s="127"/>
      <c r="BL283" s="127"/>
      <c r="BM283" s="127"/>
      <c r="BN283" s="127"/>
    </row>
    <row r="284" spans="1:66" s="142" customFormat="1" ht="22.5" x14ac:dyDescent="0.25">
      <c r="A284" s="164" t="s">
        <v>159</v>
      </c>
      <c r="B284" s="224" t="s">
        <v>369</v>
      </c>
      <c r="C284" s="310" t="s">
        <v>370</v>
      </c>
      <c r="D284" s="310"/>
      <c r="E284" s="310"/>
      <c r="F284" s="310"/>
      <c r="G284" s="310"/>
      <c r="H284" s="166" t="s">
        <v>371</v>
      </c>
      <c r="I284" s="167">
        <v>20</v>
      </c>
      <c r="J284" s="168">
        <v>1</v>
      </c>
      <c r="K284" s="168">
        <v>20</v>
      </c>
      <c r="L284" s="169"/>
      <c r="M284" s="167"/>
      <c r="N284" s="169"/>
      <c r="O284" s="167"/>
      <c r="P284" s="170"/>
      <c r="Q284"/>
      <c r="R284"/>
      <c r="S284"/>
      <c r="T284"/>
      <c r="U284"/>
      <c r="V284"/>
      <c r="W284"/>
      <c r="X284"/>
      <c r="Y284"/>
      <c r="Z284"/>
      <c r="AA284"/>
      <c r="AB284" s="127"/>
      <c r="AC284" s="127"/>
      <c r="AD284" s="127"/>
      <c r="AE284" s="127"/>
      <c r="AF284" s="127"/>
      <c r="AG284" s="127"/>
      <c r="AH284" s="127"/>
      <c r="AI284" s="127"/>
      <c r="AJ284" s="127"/>
      <c r="AK284" s="127"/>
      <c r="AL284" s="127"/>
      <c r="AM284" s="127"/>
      <c r="AN284" s="163"/>
      <c r="AO284" s="163" t="s">
        <v>370</v>
      </c>
      <c r="AP284" s="173"/>
      <c r="AQ284" s="127"/>
      <c r="AR284" s="127"/>
      <c r="AS284" s="127"/>
      <c r="AT284" s="163"/>
      <c r="AU284" s="127"/>
      <c r="AV284" s="127"/>
      <c r="AW284" s="163"/>
      <c r="AX284" s="163"/>
      <c r="AY284" s="173"/>
      <c r="AZ284" s="163"/>
      <c r="BA284" s="163"/>
      <c r="BB284" s="173"/>
      <c r="BC284" s="163"/>
      <c r="BD284" s="127"/>
      <c r="BE284" s="127"/>
      <c r="BF284" s="127"/>
      <c r="BG284" s="127"/>
      <c r="BH284" s="127"/>
      <c r="BI284" s="127"/>
      <c r="BJ284" s="127"/>
      <c r="BK284" s="127"/>
      <c r="BL284" s="127"/>
      <c r="BM284" s="127"/>
      <c r="BN284" s="127"/>
    </row>
    <row r="285" spans="1:66" s="142" customFormat="1" ht="22.5" x14ac:dyDescent="0.25">
      <c r="A285" s="171"/>
      <c r="B285" s="172" t="s">
        <v>139</v>
      </c>
      <c r="C285" s="311" t="s">
        <v>140</v>
      </c>
      <c r="D285" s="311"/>
      <c r="E285" s="311"/>
      <c r="F285" s="311"/>
      <c r="G285" s="311"/>
      <c r="H285" s="311"/>
      <c r="I285" s="311"/>
      <c r="J285" s="311"/>
      <c r="K285" s="311"/>
      <c r="L285" s="311"/>
      <c r="M285" s="311"/>
      <c r="N285" s="311"/>
      <c r="O285" s="311"/>
      <c r="P285" s="312"/>
      <c r="Q285"/>
      <c r="R285"/>
      <c r="S285"/>
      <c r="T285"/>
      <c r="U285"/>
      <c r="V285"/>
      <c r="W285"/>
      <c r="X285"/>
      <c r="Y285"/>
      <c r="Z285"/>
      <c r="AA285"/>
      <c r="AB285" s="127"/>
      <c r="AC285" s="127"/>
      <c r="AD285" s="127"/>
      <c r="AE285" s="127"/>
      <c r="AF285" s="127"/>
      <c r="AG285" s="127"/>
      <c r="AH285" s="127"/>
      <c r="AI285" s="127"/>
      <c r="AJ285" s="127"/>
      <c r="AK285" s="127"/>
      <c r="AL285" s="127"/>
      <c r="AM285" s="127"/>
      <c r="AN285" s="163"/>
      <c r="AO285" s="163"/>
      <c r="AP285" s="173" t="s">
        <v>140</v>
      </c>
      <c r="AQ285" s="127"/>
      <c r="AR285" s="127"/>
      <c r="AS285" s="127"/>
      <c r="AT285" s="163"/>
      <c r="AU285" s="127"/>
      <c r="AV285" s="127"/>
      <c r="AW285" s="163"/>
      <c r="AX285" s="163"/>
      <c r="AY285" s="173"/>
      <c r="AZ285" s="163"/>
      <c r="BA285" s="163"/>
      <c r="BB285" s="173"/>
      <c r="BC285" s="163"/>
      <c r="BD285" s="127"/>
      <c r="BE285" s="127"/>
      <c r="BF285" s="127"/>
      <c r="BG285" s="127"/>
      <c r="BH285" s="127"/>
      <c r="BI285" s="127"/>
      <c r="BJ285" s="127"/>
      <c r="BK285" s="127"/>
      <c r="BL285" s="127"/>
      <c r="BM285" s="127"/>
      <c r="BN285" s="127"/>
    </row>
    <row r="286" spans="1:66" s="142" customFormat="1" ht="15" x14ac:dyDescent="0.25">
      <c r="A286" s="174"/>
      <c r="B286" s="175" t="s">
        <v>44</v>
      </c>
      <c r="C286" s="282" t="s">
        <v>141</v>
      </c>
      <c r="D286" s="282"/>
      <c r="E286" s="282"/>
      <c r="F286" s="282"/>
      <c r="G286" s="282"/>
      <c r="H286" s="176" t="s">
        <v>135</v>
      </c>
      <c r="I286" s="177"/>
      <c r="J286" s="177"/>
      <c r="K286" s="194">
        <v>300</v>
      </c>
      <c r="L286" s="179"/>
      <c r="M286" s="177"/>
      <c r="N286" s="179"/>
      <c r="O286" s="177"/>
      <c r="P286" s="180">
        <v>100488.75</v>
      </c>
      <c r="Q286"/>
      <c r="R286"/>
      <c r="S286"/>
      <c r="T286"/>
      <c r="U286"/>
      <c r="V286"/>
      <c r="W286"/>
      <c r="X286"/>
      <c r="Y286"/>
      <c r="Z286"/>
      <c r="AA286"/>
      <c r="AB286" s="127"/>
      <c r="AC286" s="127"/>
      <c r="AD286" s="127"/>
      <c r="AE286" s="127"/>
      <c r="AF286" s="127"/>
      <c r="AG286" s="127"/>
      <c r="AH286" s="127"/>
      <c r="AI286" s="127"/>
      <c r="AJ286" s="127"/>
      <c r="AK286" s="127"/>
      <c r="AL286" s="127"/>
      <c r="AM286" s="127"/>
      <c r="AN286" s="163"/>
      <c r="AO286" s="163"/>
      <c r="AP286" s="173"/>
      <c r="AQ286" s="127" t="s">
        <v>141</v>
      </c>
      <c r="AR286" s="127"/>
      <c r="AS286" s="127"/>
      <c r="AT286" s="163"/>
      <c r="AU286" s="127"/>
      <c r="AV286" s="127"/>
      <c r="AW286" s="163"/>
      <c r="AX286" s="163"/>
      <c r="AY286" s="173"/>
      <c r="AZ286" s="163"/>
      <c r="BA286" s="163"/>
      <c r="BB286" s="173"/>
      <c r="BC286" s="163"/>
      <c r="BD286" s="127"/>
      <c r="BE286" s="127"/>
      <c r="BF286" s="127"/>
      <c r="BG286" s="127"/>
      <c r="BH286" s="127"/>
      <c r="BI286" s="127"/>
      <c r="BJ286" s="127"/>
      <c r="BK286" s="127"/>
      <c r="BL286" s="127"/>
      <c r="BM286" s="127"/>
      <c r="BN286" s="127"/>
    </row>
    <row r="287" spans="1:66" s="142" customFormat="1" ht="15" x14ac:dyDescent="0.25">
      <c r="A287" s="181"/>
      <c r="B287" s="175" t="s">
        <v>160</v>
      </c>
      <c r="C287" s="282" t="s">
        <v>161</v>
      </c>
      <c r="D287" s="282"/>
      <c r="E287" s="282"/>
      <c r="F287" s="282"/>
      <c r="G287" s="282"/>
      <c r="H287" s="176" t="s">
        <v>135</v>
      </c>
      <c r="I287" s="194">
        <v>15</v>
      </c>
      <c r="J287" s="177"/>
      <c r="K287" s="194">
        <v>300</v>
      </c>
      <c r="L287" s="182"/>
      <c r="M287" s="183"/>
      <c r="N287" s="184">
        <v>267.97000000000003</v>
      </c>
      <c r="O287" s="178">
        <v>1.25</v>
      </c>
      <c r="P287" s="180">
        <v>100488.75</v>
      </c>
      <c r="Q287" s="185"/>
      <c r="R287" s="185"/>
      <c r="S287"/>
      <c r="T287"/>
      <c r="U287"/>
      <c r="V287"/>
      <c r="W287"/>
      <c r="X287"/>
      <c r="Y287"/>
      <c r="Z287"/>
      <c r="AA287"/>
      <c r="AB287" s="127"/>
      <c r="AC287" s="127"/>
      <c r="AD287" s="127"/>
      <c r="AE287" s="127"/>
      <c r="AF287" s="127"/>
      <c r="AG287" s="127"/>
      <c r="AH287" s="127"/>
      <c r="AI287" s="127"/>
      <c r="AJ287" s="127"/>
      <c r="AK287" s="127"/>
      <c r="AL287" s="127"/>
      <c r="AM287" s="127"/>
      <c r="AN287" s="163"/>
      <c r="AO287" s="163"/>
      <c r="AP287" s="173"/>
      <c r="AQ287" s="127"/>
      <c r="AR287" s="127" t="s">
        <v>161</v>
      </c>
      <c r="AS287" s="127"/>
      <c r="AT287" s="163"/>
      <c r="AU287" s="127"/>
      <c r="AV287" s="127"/>
      <c r="AW287" s="163"/>
      <c r="AX287" s="163"/>
      <c r="AY287" s="173"/>
      <c r="AZ287" s="163"/>
      <c r="BA287" s="163"/>
      <c r="BB287" s="173"/>
      <c r="BC287" s="163"/>
      <c r="BD287" s="127"/>
      <c r="BE287" s="127"/>
      <c r="BF287" s="127"/>
      <c r="BG287" s="127"/>
      <c r="BH287" s="127"/>
      <c r="BI287" s="127"/>
      <c r="BJ287" s="127"/>
      <c r="BK287" s="127"/>
      <c r="BL287" s="127"/>
      <c r="BM287" s="127"/>
      <c r="BN287" s="127"/>
    </row>
    <row r="288" spans="1:66" s="142" customFormat="1" ht="15" x14ac:dyDescent="0.25">
      <c r="A288" s="174"/>
      <c r="B288" s="175" t="s">
        <v>45</v>
      </c>
      <c r="C288" s="282" t="s">
        <v>133</v>
      </c>
      <c r="D288" s="282"/>
      <c r="E288" s="282"/>
      <c r="F288" s="282"/>
      <c r="G288" s="282"/>
      <c r="H288" s="176"/>
      <c r="I288" s="177"/>
      <c r="J288" s="177"/>
      <c r="K288" s="177"/>
      <c r="L288" s="179"/>
      <c r="M288" s="177"/>
      <c r="N288" s="179"/>
      <c r="O288" s="177"/>
      <c r="P288" s="180">
        <v>44439.49</v>
      </c>
      <c r="Q288"/>
      <c r="R288"/>
      <c r="S288"/>
      <c r="T288"/>
      <c r="U288"/>
      <c r="V288"/>
      <c r="W288"/>
      <c r="X288"/>
      <c r="Y288"/>
      <c r="Z288"/>
      <c r="AA288"/>
      <c r="AB288" s="127"/>
      <c r="AC288" s="127"/>
      <c r="AD288" s="127"/>
      <c r="AE288" s="127"/>
      <c r="AF288" s="127"/>
      <c r="AG288" s="127"/>
      <c r="AH288" s="127"/>
      <c r="AI288" s="127"/>
      <c r="AJ288" s="127"/>
      <c r="AK288" s="127"/>
      <c r="AL288" s="127"/>
      <c r="AM288" s="127"/>
      <c r="AN288" s="163"/>
      <c r="AO288" s="163"/>
      <c r="AP288" s="173"/>
      <c r="AQ288" s="127" t="s">
        <v>133</v>
      </c>
      <c r="AR288" s="127"/>
      <c r="AS288" s="127"/>
      <c r="AT288" s="163"/>
      <c r="AU288" s="127"/>
      <c r="AV288" s="127"/>
      <c r="AW288" s="163"/>
      <c r="AX288" s="163"/>
      <c r="AY288" s="173"/>
      <c r="AZ288" s="163"/>
      <c r="BA288" s="163"/>
      <c r="BB288" s="173"/>
      <c r="BC288" s="163"/>
      <c r="BD288" s="127"/>
      <c r="BE288" s="127"/>
      <c r="BF288" s="127"/>
      <c r="BG288" s="127"/>
      <c r="BH288" s="127"/>
      <c r="BI288" s="127"/>
      <c r="BJ288" s="127"/>
      <c r="BK288" s="127"/>
      <c r="BL288" s="127"/>
      <c r="BM288" s="127"/>
      <c r="BN288" s="127"/>
    </row>
    <row r="289" spans="1:66" s="142" customFormat="1" ht="15" x14ac:dyDescent="0.25">
      <c r="A289" s="174"/>
      <c r="B289" s="175"/>
      <c r="C289" s="282" t="s">
        <v>134</v>
      </c>
      <c r="D289" s="282"/>
      <c r="E289" s="282"/>
      <c r="F289" s="282"/>
      <c r="G289" s="282"/>
      <c r="H289" s="176" t="s">
        <v>135</v>
      </c>
      <c r="I289" s="177"/>
      <c r="J289" s="177"/>
      <c r="K289" s="197">
        <v>37.200000000000003</v>
      </c>
      <c r="L289" s="179"/>
      <c r="M289" s="177"/>
      <c r="N289" s="179"/>
      <c r="O289" s="177"/>
      <c r="P289" s="180">
        <v>15537.98</v>
      </c>
      <c r="Q289"/>
      <c r="R289"/>
      <c r="S289"/>
      <c r="T289"/>
      <c r="U289"/>
      <c r="V289"/>
      <c r="W289"/>
      <c r="X289"/>
      <c r="Y289"/>
      <c r="Z289"/>
      <c r="AA289"/>
      <c r="AB289" s="127"/>
      <c r="AC289" s="127"/>
      <c r="AD289" s="127"/>
      <c r="AE289" s="127"/>
      <c r="AF289" s="127"/>
      <c r="AG289" s="127"/>
      <c r="AH289" s="127"/>
      <c r="AI289" s="127"/>
      <c r="AJ289" s="127"/>
      <c r="AK289" s="127"/>
      <c r="AL289" s="127"/>
      <c r="AM289" s="127"/>
      <c r="AN289" s="163"/>
      <c r="AO289" s="163"/>
      <c r="AP289" s="173"/>
      <c r="AQ289" s="127" t="s">
        <v>134</v>
      </c>
      <c r="AR289" s="127"/>
      <c r="AS289" s="127"/>
      <c r="AT289" s="163"/>
      <c r="AU289" s="127"/>
      <c r="AV289" s="127"/>
      <c r="AW289" s="163"/>
      <c r="AX289" s="163"/>
      <c r="AY289" s="173"/>
      <c r="AZ289" s="163"/>
      <c r="BA289" s="163"/>
      <c r="BB289" s="173"/>
      <c r="BC289" s="163"/>
      <c r="BD289" s="127"/>
      <c r="BE289" s="127"/>
      <c r="BF289" s="127"/>
      <c r="BG289" s="127"/>
      <c r="BH289" s="127"/>
      <c r="BI289" s="127"/>
      <c r="BJ289" s="127"/>
      <c r="BK289" s="127"/>
      <c r="BL289" s="127"/>
      <c r="BM289" s="127"/>
      <c r="BN289" s="127"/>
    </row>
    <row r="290" spans="1:66" s="142" customFormat="1" ht="23.25" x14ac:dyDescent="0.25">
      <c r="A290" s="181"/>
      <c r="B290" s="175" t="s">
        <v>372</v>
      </c>
      <c r="C290" s="282" t="s">
        <v>373</v>
      </c>
      <c r="D290" s="282"/>
      <c r="E290" s="282"/>
      <c r="F290" s="282"/>
      <c r="G290" s="282"/>
      <c r="H290" s="176" t="s">
        <v>136</v>
      </c>
      <c r="I290" s="178">
        <v>1.86</v>
      </c>
      <c r="J290" s="177"/>
      <c r="K290" s="197">
        <v>37.200000000000003</v>
      </c>
      <c r="L290" s="187">
        <v>995.51</v>
      </c>
      <c r="M290" s="214">
        <v>1.2</v>
      </c>
      <c r="N290" s="184">
        <v>1194.6099999999999</v>
      </c>
      <c r="O290" s="177"/>
      <c r="P290" s="180">
        <v>44439.49</v>
      </c>
      <c r="Q290" s="185"/>
      <c r="R290" s="185"/>
      <c r="S290"/>
      <c r="T290"/>
      <c r="U290"/>
      <c r="V290"/>
      <c r="W290"/>
      <c r="X290"/>
      <c r="Y290"/>
      <c r="Z290"/>
      <c r="AA290"/>
      <c r="AB290" s="127"/>
      <c r="AC290" s="127"/>
      <c r="AD290" s="127"/>
      <c r="AE290" s="127"/>
      <c r="AF290" s="127"/>
      <c r="AG290" s="127"/>
      <c r="AH290" s="127"/>
      <c r="AI290" s="127"/>
      <c r="AJ290" s="127"/>
      <c r="AK290" s="127"/>
      <c r="AL290" s="127"/>
      <c r="AM290" s="127"/>
      <c r="AN290" s="163"/>
      <c r="AO290" s="163"/>
      <c r="AP290" s="173"/>
      <c r="AQ290" s="127"/>
      <c r="AR290" s="127" t="s">
        <v>373</v>
      </c>
      <c r="AS290" s="127"/>
      <c r="AT290" s="163"/>
      <c r="AU290" s="127"/>
      <c r="AV290" s="127"/>
      <c r="AW290" s="163"/>
      <c r="AX290" s="163"/>
      <c r="AY290" s="173"/>
      <c r="AZ290" s="163"/>
      <c r="BA290" s="163"/>
      <c r="BB290" s="173"/>
      <c r="BC290" s="163"/>
      <c r="BD290" s="127"/>
      <c r="BE290" s="127"/>
      <c r="BF290" s="127"/>
      <c r="BG290" s="127"/>
      <c r="BH290" s="127"/>
      <c r="BI290" s="127"/>
      <c r="BJ290" s="127"/>
      <c r="BK290" s="127"/>
      <c r="BL290" s="127"/>
      <c r="BM290" s="127"/>
      <c r="BN290" s="127"/>
    </row>
    <row r="291" spans="1:66" s="142" customFormat="1" ht="15" x14ac:dyDescent="0.25">
      <c r="A291" s="189"/>
      <c r="B291" s="175" t="s">
        <v>137</v>
      </c>
      <c r="C291" s="282" t="s">
        <v>138</v>
      </c>
      <c r="D291" s="282"/>
      <c r="E291" s="282"/>
      <c r="F291" s="282"/>
      <c r="G291" s="282"/>
      <c r="H291" s="176" t="s">
        <v>135</v>
      </c>
      <c r="I291" s="178">
        <v>1.86</v>
      </c>
      <c r="J291" s="177"/>
      <c r="K291" s="197">
        <v>37.200000000000003</v>
      </c>
      <c r="L291" s="179"/>
      <c r="M291" s="177"/>
      <c r="N291" s="190">
        <v>334.15</v>
      </c>
      <c r="O291" s="178">
        <v>1.25</v>
      </c>
      <c r="P291" s="180">
        <v>15537.98</v>
      </c>
      <c r="Q291"/>
      <c r="R291"/>
      <c r="S291"/>
      <c r="T291"/>
      <c r="U291"/>
      <c r="V291"/>
      <c r="W291"/>
      <c r="X291"/>
      <c r="Y291"/>
      <c r="Z291"/>
      <c r="AA291"/>
      <c r="AB291" s="127"/>
      <c r="AC291" s="127"/>
      <c r="AD291" s="127"/>
      <c r="AE291" s="127"/>
      <c r="AF291" s="127"/>
      <c r="AG291" s="127"/>
      <c r="AH291" s="127"/>
      <c r="AI291" s="127"/>
      <c r="AJ291" s="127"/>
      <c r="AK291" s="127"/>
      <c r="AL291" s="127"/>
      <c r="AM291" s="127"/>
      <c r="AN291" s="163"/>
      <c r="AO291" s="163"/>
      <c r="AP291" s="173"/>
      <c r="AQ291" s="127"/>
      <c r="AR291" s="127"/>
      <c r="AS291" s="127" t="s">
        <v>138</v>
      </c>
      <c r="AT291" s="163"/>
      <c r="AU291" s="127"/>
      <c r="AV291" s="127"/>
      <c r="AW291" s="163"/>
      <c r="AX291" s="163"/>
      <c r="AY291" s="173"/>
      <c r="AZ291" s="163"/>
      <c r="BA291" s="163"/>
      <c r="BB291" s="173"/>
      <c r="BC291" s="163"/>
      <c r="BD291" s="127"/>
      <c r="BE291" s="127"/>
      <c r="BF291" s="127"/>
      <c r="BG291" s="127"/>
      <c r="BH291" s="127"/>
      <c r="BI291" s="127"/>
      <c r="BJ291" s="127"/>
      <c r="BK291" s="127"/>
      <c r="BL291" s="127"/>
      <c r="BM291" s="127"/>
      <c r="BN291" s="127"/>
    </row>
    <row r="292" spans="1:66" s="142" customFormat="1" ht="15" x14ac:dyDescent="0.25">
      <c r="A292" s="174"/>
      <c r="B292" s="175" t="s">
        <v>51</v>
      </c>
      <c r="C292" s="282" t="s">
        <v>142</v>
      </c>
      <c r="D292" s="282"/>
      <c r="E292" s="282"/>
      <c r="F292" s="282"/>
      <c r="G292" s="282"/>
      <c r="H292" s="176"/>
      <c r="I292" s="177"/>
      <c r="J292" s="177"/>
      <c r="K292" s="177"/>
      <c r="L292" s="179"/>
      <c r="M292" s="177"/>
      <c r="N292" s="179"/>
      <c r="O292" s="177"/>
      <c r="P292" s="180">
        <v>86509.759999999995</v>
      </c>
      <c r="Q292"/>
      <c r="R292"/>
      <c r="S292"/>
      <c r="T292"/>
      <c r="U292"/>
      <c r="V292"/>
      <c r="W292"/>
      <c r="X292"/>
      <c r="Y292"/>
      <c r="Z292"/>
      <c r="AA292"/>
      <c r="AB292" s="127"/>
      <c r="AC292" s="127"/>
      <c r="AD292" s="127"/>
      <c r="AE292" s="127"/>
      <c r="AF292" s="127"/>
      <c r="AG292" s="127"/>
      <c r="AH292" s="127"/>
      <c r="AI292" s="127"/>
      <c r="AJ292" s="127"/>
      <c r="AK292" s="127"/>
      <c r="AL292" s="127"/>
      <c r="AM292" s="127"/>
      <c r="AN292" s="163"/>
      <c r="AO292" s="163"/>
      <c r="AP292" s="173"/>
      <c r="AQ292" s="127" t="s">
        <v>142</v>
      </c>
      <c r="AR292" s="127"/>
      <c r="AS292" s="127"/>
      <c r="AT292" s="163"/>
      <c r="AU292" s="127"/>
      <c r="AV292" s="127"/>
      <c r="AW292" s="163"/>
      <c r="AX292" s="163"/>
      <c r="AY292" s="173"/>
      <c r="AZ292" s="163"/>
      <c r="BA292" s="163"/>
      <c r="BB292" s="173"/>
      <c r="BC292" s="163"/>
      <c r="BD292" s="127"/>
      <c r="BE292" s="127"/>
      <c r="BF292" s="127"/>
      <c r="BG292" s="127"/>
      <c r="BH292" s="127"/>
      <c r="BI292" s="127"/>
      <c r="BJ292" s="127"/>
      <c r="BK292" s="127"/>
      <c r="BL292" s="127"/>
      <c r="BM292" s="127"/>
      <c r="BN292" s="127"/>
    </row>
    <row r="293" spans="1:66" s="142" customFormat="1" ht="34.5" x14ac:dyDescent="0.25">
      <c r="A293" s="181"/>
      <c r="B293" s="175" t="s">
        <v>374</v>
      </c>
      <c r="C293" s="282" t="s">
        <v>375</v>
      </c>
      <c r="D293" s="282"/>
      <c r="E293" s="282"/>
      <c r="F293" s="282"/>
      <c r="G293" s="282"/>
      <c r="H293" s="176" t="s">
        <v>116</v>
      </c>
      <c r="I293" s="178">
        <v>0.03</v>
      </c>
      <c r="J293" s="177"/>
      <c r="K293" s="197">
        <v>0.6</v>
      </c>
      <c r="L293" s="187">
        <v>14.43</v>
      </c>
      <c r="M293" s="188">
        <v>1.58</v>
      </c>
      <c r="N293" s="184">
        <v>22.8</v>
      </c>
      <c r="O293" s="177"/>
      <c r="P293" s="180">
        <v>13.68</v>
      </c>
      <c r="Q293" s="185"/>
      <c r="R293" s="185"/>
      <c r="S293"/>
      <c r="T293"/>
      <c r="U293"/>
      <c r="V293"/>
      <c r="W293"/>
      <c r="X293"/>
      <c r="Y293"/>
      <c r="Z293"/>
      <c r="AA293"/>
      <c r="AB293" s="127"/>
      <c r="AC293" s="127"/>
      <c r="AD293" s="127"/>
      <c r="AE293" s="127"/>
      <c r="AF293" s="127"/>
      <c r="AG293" s="127"/>
      <c r="AH293" s="127"/>
      <c r="AI293" s="127"/>
      <c r="AJ293" s="127"/>
      <c r="AK293" s="127"/>
      <c r="AL293" s="127"/>
      <c r="AM293" s="127"/>
      <c r="AN293" s="163"/>
      <c r="AO293" s="163"/>
      <c r="AP293" s="173"/>
      <c r="AQ293" s="127"/>
      <c r="AR293" s="127" t="s">
        <v>375</v>
      </c>
      <c r="AS293" s="127"/>
      <c r="AT293" s="163"/>
      <c r="AU293" s="127"/>
      <c r="AV293" s="127"/>
      <c r="AW293" s="163"/>
      <c r="AX293" s="163"/>
      <c r="AY293" s="173"/>
      <c r="AZ293" s="163"/>
      <c r="BA293" s="163"/>
      <c r="BB293" s="173"/>
      <c r="BC293" s="163"/>
      <c r="BD293" s="127"/>
      <c r="BE293" s="127"/>
      <c r="BF293" s="127"/>
      <c r="BG293" s="127"/>
      <c r="BH293" s="127"/>
      <c r="BI293" s="127"/>
      <c r="BJ293" s="127"/>
      <c r="BK293" s="127"/>
      <c r="BL293" s="127"/>
      <c r="BM293" s="127"/>
      <c r="BN293" s="127"/>
    </row>
    <row r="294" spans="1:66" s="142" customFormat="1" ht="23.25" x14ac:dyDescent="0.25">
      <c r="A294" s="181"/>
      <c r="B294" s="175" t="s">
        <v>376</v>
      </c>
      <c r="C294" s="282" t="s">
        <v>377</v>
      </c>
      <c r="D294" s="282"/>
      <c r="E294" s="282"/>
      <c r="F294" s="282"/>
      <c r="G294" s="282"/>
      <c r="H294" s="176" t="s">
        <v>168</v>
      </c>
      <c r="I294" s="215">
        <v>2E-3</v>
      </c>
      <c r="J294" s="177"/>
      <c r="K294" s="178">
        <v>0.04</v>
      </c>
      <c r="L294" s="187">
        <v>78.97</v>
      </c>
      <c r="M294" s="188">
        <v>1.1399999999999999</v>
      </c>
      <c r="N294" s="184">
        <v>90.03</v>
      </c>
      <c r="O294" s="177"/>
      <c r="P294" s="180">
        <v>3.6</v>
      </c>
      <c r="Q294" s="185"/>
      <c r="R294" s="185"/>
      <c r="S294"/>
      <c r="T294"/>
      <c r="U294"/>
      <c r="V294"/>
      <c r="W294"/>
      <c r="X294"/>
      <c r="Y294"/>
      <c r="Z294"/>
      <c r="AA294"/>
      <c r="AB294" s="127"/>
      <c r="AC294" s="127"/>
      <c r="AD294" s="127"/>
      <c r="AE294" s="127"/>
      <c r="AF294" s="127"/>
      <c r="AG294" s="127"/>
      <c r="AH294" s="127"/>
      <c r="AI294" s="127"/>
      <c r="AJ294" s="127"/>
      <c r="AK294" s="127"/>
      <c r="AL294" s="127"/>
      <c r="AM294" s="127"/>
      <c r="AN294" s="163"/>
      <c r="AO294" s="163"/>
      <c r="AP294" s="173"/>
      <c r="AQ294" s="127"/>
      <c r="AR294" s="127" t="s">
        <v>377</v>
      </c>
      <c r="AS294" s="127"/>
      <c r="AT294" s="163"/>
      <c r="AU294" s="127"/>
      <c r="AV294" s="127"/>
      <c r="AW294" s="163"/>
      <c r="AX294" s="163"/>
      <c r="AY294" s="173"/>
      <c r="AZ294" s="163"/>
      <c r="BA294" s="163"/>
      <c r="BB294" s="173"/>
      <c r="BC294" s="163"/>
      <c r="BD294" s="127"/>
      <c r="BE294" s="127"/>
      <c r="BF294" s="127"/>
      <c r="BG294" s="127"/>
      <c r="BH294" s="127"/>
      <c r="BI294" s="127"/>
      <c r="BJ294" s="127"/>
      <c r="BK294" s="127"/>
      <c r="BL294" s="127"/>
      <c r="BM294" s="127"/>
      <c r="BN294" s="127"/>
    </row>
    <row r="295" spans="1:66" s="142" customFormat="1" ht="15" x14ac:dyDescent="0.25">
      <c r="A295" s="181"/>
      <c r="B295" s="175" t="s">
        <v>378</v>
      </c>
      <c r="C295" s="282" t="s">
        <v>379</v>
      </c>
      <c r="D295" s="282"/>
      <c r="E295" s="282"/>
      <c r="F295" s="282"/>
      <c r="G295" s="282"/>
      <c r="H295" s="176" t="s">
        <v>147</v>
      </c>
      <c r="I295" s="178">
        <v>0.17</v>
      </c>
      <c r="J295" s="177"/>
      <c r="K295" s="197">
        <v>3.4</v>
      </c>
      <c r="L295" s="187">
        <v>174.93</v>
      </c>
      <c r="M295" s="188">
        <v>1.19</v>
      </c>
      <c r="N295" s="184">
        <v>208.17</v>
      </c>
      <c r="O295" s="177"/>
      <c r="P295" s="180">
        <v>707.78</v>
      </c>
      <c r="Q295" s="185"/>
      <c r="R295" s="185"/>
      <c r="S295"/>
      <c r="T295"/>
      <c r="U295"/>
      <c r="V295"/>
      <c r="W295"/>
      <c r="X295"/>
      <c r="Y295"/>
      <c r="Z295"/>
      <c r="AA295"/>
      <c r="AB295" s="127"/>
      <c r="AC295" s="127"/>
      <c r="AD295" s="127"/>
      <c r="AE295" s="127"/>
      <c r="AF295" s="127"/>
      <c r="AG295" s="127"/>
      <c r="AH295" s="127"/>
      <c r="AI295" s="127"/>
      <c r="AJ295" s="127"/>
      <c r="AK295" s="127"/>
      <c r="AL295" s="127"/>
      <c r="AM295" s="127"/>
      <c r="AN295" s="163"/>
      <c r="AO295" s="163"/>
      <c r="AP295" s="173"/>
      <c r="AQ295" s="127"/>
      <c r="AR295" s="127" t="s">
        <v>379</v>
      </c>
      <c r="AS295" s="127"/>
      <c r="AT295" s="163"/>
      <c r="AU295" s="127"/>
      <c r="AV295" s="127"/>
      <c r="AW295" s="163"/>
      <c r="AX295" s="163"/>
      <c r="AY295" s="173"/>
      <c r="AZ295" s="163"/>
      <c r="BA295" s="163"/>
      <c r="BB295" s="173"/>
      <c r="BC295" s="163"/>
      <c r="BD295" s="127"/>
      <c r="BE295" s="127"/>
      <c r="BF295" s="127"/>
      <c r="BG295" s="127"/>
      <c r="BH295" s="127"/>
      <c r="BI295" s="127"/>
      <c r="BJ295" s="127"/>
      <c r="BK295" s="127"/>
      <c r="BL295" s="127"/>
      <c r="BM295" s="127"/>
      <c r="BN295" s="127"/>
    </row>
    <row r="296" spans="1:66" s="142" customFormat="1" ht="23.25" x14ac:dyDescent="0.25">
      <c r="A296" s="181"/>
      <c r="B296" s="175" t="s">
        <v>380</v>
      </c>
      <c r="C296" s="282" t="s">
        <v>381</v>
      </c>
      <c r="D296" s="282"/>
      <c r="E296" s="282"/>
      <c r="F296" s="282"/>
      <c r="G296" s="282"/>
      <c r="H296" s="176" t="s">
        <v>115</v>
      </c>
      <c r="I296" s="197">
        <v>0.2</v>
      </c>
      <c r="J296" s="177"/>
      <c r="K296" s="194">
        <v>4</v>
      </c>
      <c r="L296" s="187">
        <v>654.4</v>
      </c>
      <c r="M296" s="188">
        <v>1.44</v>
      </c>
      <c r="N296" s="184">
        <v>942.34</v>
      </c>
      <c r="O296" s="177"/>
      <c r="P296" s="180">
        <v>3769.36</v>
      </c>
      <c r="Q296" s="185"/>
      <c r="R296" s="185"/>
      <c r="S296"/>
      <c r="T296"/>
      <c r="U296"/>
      <c r="V296"/>
      <c r="W296"/>
      <c r="X296"/>
      <c r="Y296"/>
      <c r="Z296"/>
      <c r="AA296"/>
      <c r="AB296" s="127"/>
      <c r="AC296" s="127"/>
      <c r="AD296" s="127"/>
      <c r="AE296" s="127"/>
      <c r="AF296" s="127"/>
      <c r="AG296" s="127"/>
      <c r="AH296" s="127"/>
      <c r="AI296" s="127"/>
      <c r="AJ296" s="127"/>
      <c r="AK296" s="127"/>
      <c r="AL296" s="127"/>
      <c r="AM296" s="127"/>
      <c r="AN296" s="163"/>
      <c r="AO296" s="163"/>
      <c r="AP296" s="173"/>
      <c r="AQ296" s="127"/>
      <c r="AR296" s="127" t="s">
        <v>381</v>
      </c>
      <c r="AS296" s="127"/>
      <c r="AT296" s="163"/>
      <c r="AU296" s="127"/>
      <c r="AV296" s="127"/>
      <c r="AW296" s="163"/>
      <c r="AX296" s="163"/>
      <c r="AY296" s="173"/>
      <c r="AZ296" s="163"/>
      <c r="BA296" s="163"/>
      <c r="BB296" s="173"/>
      <c r="BC296" s="163"/>
      <c r="BD296" s="127"/>
      <c r="BE296" s="127"/>
      <c r="BF296" s="127"/>
      <c r="BG296" s="127"/>
      <c r="BH296" s="127"/>
      <c r="BI296" s="127"/>
      <c r="BJ296" s="127"/>
      <c r="BK296" s="127"/>
      <c r="BL296" s="127"/>
      <c r="BM296" s="127"/>
      <c r="BN296" s="127"/>
    </row>
    <row r="297" spans="1:66" s="142" customFormat="1" ht="15" x14ac:dyDescent="0.25">
      <c r="A297" s="181"/>
      <c r="B297" s="175" t="s">
        <v>382</v>
      </c>
      <c r="C297" s="282" t="s">
        <v>383</v>
      </c>
      <c r="D297" s="282"/>
      <c r="E297" s="282"/>
      <c r="F297" s="282"/>
      <c r="G297" s="282"/>
      <c r="H297" s="176" t="s">
        <v>52</v>
      </c>
      <c r="I297" s="198">
        <v>6.6E-3</v>
      </c>
      <c r="J297" s="177"/>
      <c r="K297" s="215">
        <v>0.13200000000000001</v>
      </c>
      <c r="L297" s="216">
        <v>390295.8</v>
      </c>
      <c r="M297" s="188">
        <v>1.1399999999999999</v>
      </c>
      <c r="N297" s="184">
        <v>444937.21</v>
      </c>
      <c r="O297" s="177"/>
      <c r="P297" s="180">
        <v>58731.71</v>
      </c>
      <c r="Q297" s="185"/>
      <c r="R297" s="185"/>
      <c r="S297"/>
      <c r="T297"/>
      <c r="U297"/>
      <c r="V297"/>
      <c r="W297"/>
      <c r="X297"/>
      <c r="Y297"/>
      <c r="Z297"/>
      <c r="AA297"/>
      <c r="AB297" s="127"/>
      <c r="AC297" s="127"/>
      <c r="AD297" s="127"/>
      <c r="AE297" s="127"/>
      <c r="AF297" s="127"/>
      <c r="AG297" s="127"/>
      <c r="AH297" s="127"/>
      <c r="AI297" s="127"/>
      <c r="AJ297" s="127"/>
      <c r="AK297" s="127"/>
      <c r="AL297" s="127"/>
      <c r="AM297" s="127"/>
      <c r="AN297" s="163"/>
      <c r="AO297" s="163"/>
      <c r="AP297" s="173"/>
      <c r="AQ297" s="127"/>
      <c r="AR297" s="127" t="s">
        <v>383</v>
      </c>
      <c r="AS297" s="127"/>
      <c r="AT297" s="163"/>
      <c r="AU297" s="127"/>
      <c r="AV297" s="127"/>
      <c r="AW297" s="163"/>
      <c r="AX297" s="163"/>
      <c r="AY297" s="173"/>
      <c r="AZ297" s="163"/>
      <c r="BA297" s="163"/>
      <c r="BB297" s="173"/>
      <c r="BC297" s="163"/>
      <c r="BD297" s="127"/>
      <c r="BE297" s="127"/>
      <c r="BF297" s="127"/>
      <c r="BG297" s="127"/>
      <c r="BH297" s="127"/>
      <c r="BI297" s="127"/>
      <c r="BJ297" s="127"/>
      <c r="BK297" s="127"/>
      <c r="BL297" s="127"/>
      <c r="BM297" s="127"/>
      <c r="BN297" s="127"/>
    </row>
    <row r="298" spans="1:66" s="142" customFormat="1" ht="15" x14ac:dyDescent="0.25">
      <c r="A298" s="181"/>
      <c r="B298" s="175" t="s">
        <v>384</v>
      </c>
      <c r="C298" s="282" t="s">
        <v>385</v>
      </c>
      <c r="D298" s="282"/>
      <c r="E298" s="282"/>
      <c r="F298" s="282"/>
      <c r="G298" s="282"/>
      <c r="H298" s="176" t="s">
        <v>162</v>
      </c>
      <c r="I298" s="215">
        <v>1.7999999999999999E-2</v>
      </c>
      <c r="J298" s="177"/>
      <c r="K298" s="178">
        <v>0.36</v>
      </c>
      <c r="L298" s="216">
        <v>23270.560000000001</v>
      </c>
      <c r="M298" s="188">
        <v>1.1399999999999999</v>
      </c>
      <c r="N298" s="184">
        <v>26528.44</v>
      </c>
      <c r="O298" s="177"/>
      <c r="P298" s="180">
        <v>9550.24</v>
      </c>
      <c r="Q298" s="185"/>
      <c r="R298" s="185"/>
      <c r="S298"/>
      <c r="T298"/>
      <c r="U298"/>
      <c r="V298"/>
      <c r="W298"/>
      <c r="X298"/>
      <c r="Y298"/>
      <c r="Z298"/>
      <c r="AA298"/>
      <c r="AB298" s="127"/>
      <c r="AC298" s="127"/>
      <c r="AD298" s="127"/>
      <c r="AE298" s="127"/>
      <c r="AF298" s="127"/>
      <c r="AG298" s="127"/>
      <c r="AH298" s="127"/>
      <c r="AI298" s="127"/>
      <c r="AJ298" s="127"/>
      <c r="AK298" s="127"/>
      <c r="AL298" s="127"/>
      <c r="AM298" s="127"/>
      <c r="AN298" s="163"/>
      <c r="AO298" s="163"/>
      <c r="AP298" s="173"/>
      <c r="AQ298" s="127"/>
      <c r="AR298" s="127" t="s">
        <v>385</v>
      </c>
      <c r="AS298" s="127"/>
      <c r="AT298" s="163"/>
      <c r="AU298" s="127"/>
      <c r="AV298" s="127"/>
      <c r="AW298" s="163"/>
      <c r="AX298" s="163"/>
      <c r="AY298" s="173"/>
      <c r="AZ298" s="163"/>
      <c r="BA298" s="163"/>
      <c r="BB298" s="173"/>
      <c r="BC298" s="163"/>
      <c r="BD298" s="127"/>
      <c r="BE298" s="127"/>
      <c r="BF298" s="127"/>
      <c r="BG298" s="127"/>
      <c r="BH298" s="127"/>
      <c r="BI298" s="127"/>
      <c r="BJ298" s="127"/>
      <c r="BK298" s="127"/>
      <c r="BL298" s="127"/>
      <c r="BM298" s="127"/>
      <c r="BN298" s="127"/>
    </row>
    <row r="299" spans="1:66" s="142" customFormat="1" ht="15" x14ac:dyDescent="0.25">
      <c r="A299" s="181"/>
      <c r="B299" s="175" t="s">
        <v>386</v>
      </c>
      <c r="C299" s="282" t="s">
        <v>387</v>
      </c>
      <c r="D299" s="282"/>
      <c r="E299" s="282"/>
      <c r="F299" s="282"/>
      <c r="G299" s="282"/>
      <c r="H299" s="176" t="s">
        <v>162</v>
      </c>
      <c r="I299" s="198">
        <v>2.53E-2</v>
      </c>
      <c r="J299" s="177"/>
      <c r="K299" s="215">
        <v>0.50600000000000001</v>
      </c>
      <c r="L299" s="187">
        <v>260.02999999999997</v>
      </c>
      <c r="M299" s="188">
        <v>1.21</v>
      </c>
      <c r="N299" s="184">
        <v>314.64</v>
      </c>
      <c r="O299" s="177"/>
      <c r="P299" s="180">
        <v>159.21</v>
      </c>
      <c r="Q299" s="185"/>
      <c r="R299" s="185"/>
      <c r="S299"/>
      <c r="T299"/>
      <c r="U299"/>
      <c r="V299"/>
      <c r="W299"/>
      <c r="X299"/>
      <c r="Y299"/>
      <c r="Z299"/>
      <c r="AA299"/>
      <c r="AB299" s="127"/>
      <c r="AC299" s="127"/>
      <c r="AD299" s="127"/>
      <c r="AE299" s="127"/>
      <c r="AF299" s="127"/>
      <c r="AG299" s="127"/>
      <c r="AH299" s="127"/>
      <c r="AI299" s="127"/>
      <c r="AJ299" s="127"/>
      <c r="AK299" s="127"/>
      <c r="AL299" s="127"/>
      <c r="AM299" s="127"/>
      <c r="AN299" s="163"/>
      <c r="AO299" s="163"/>
      <c r="AP299" s="173"/>
      <c r="AQ299" s="127"/>
      <c r="AR299" s="127" t="s">
        <v>387</v>
      </c>
      <c r="AS299" s="127"/>
      <c r="AT299" s="163"/>
      <c r="AU299" s="127"/>
      <c r="AV299" s="127"/>
      <c r="AW299" s="163"/>
      <c r="AX299" s="163"/>
      <c r="AY299" s="173"/>
      <c r="AZ299" s="163"/>
      <c r="BA299" s="163"/>
      <c r="BB299" s="173"/>
      <c r="BC299" s="163"/>
      <c r="BD299" s="127"/>
      <c r="BE299" s="127"/>
      <c r="BF299" s="127"/>
      <c r="BG299" s="127"/>
      <c r="BH299" s="127"/>
      <c r="BI299" s="127"/>
      <c r="BJ299" s="127"/>
      <c r="BK299" s="127"/>
      <c r="BL299" s="127"/>
      <c r="BM299" s="127"/>
      <c r="BN299" s="127"/>
    </row>
    <row r="300" spans="1:66" s="142" customFormat="1" ht="15" x14ac:dyDescent="0.25">
      <c r="A300" s="181"/>
      <c r="B300" s="175" t="s">
        <v>388</v>
      </c>
      <c r="C300" s="282" t="s">
        <v>389</v>
      </c>
      <c r="D300" s="282"/>
      <c r="E300" s="282"/>
      <c r="F300" s="282"/>
      <c r="G300" s="282"/>
      <c r="H300" s="176" t="s">
        <v>115</v>
      </c>
      <c r="I300" s="215">
        <v>2.5830000000000002</v>
      </c>
      <c r="J300" s="177"/>
      <c r="K300" s="178">
        <v>51.66</v>
      </c>
      <c r="L300" s="187">
        <v>230.49</v>
      </c>
      <c r="M300" s="188">
        <v>1.1399999999999999</v>
      </c>
      <c r="N300" s="184">
        <v>262.76</v>
      </c>
      <c r="O300" s="177"/>
      <c r="P300" s="180">
        <v>13574.18</v>
      </c>
      <c r="Q300" s="185"/>
      <c r="R300" s="185"/>
      <c r="S300"/>
      <c r="T300"/>
      <c r="U300"/>
      <c r="V300"/>
      <c r="W300"/>
      <c r="X300"/>
      <c r="Y300"/>
      <c r="Z300"/>
      <c r="AA300"/>
      <c r="AB300" s="127"/>
      <c r="AC300" s="127"/>
      <c r="AD300" s="127"/>
      <c r="AE300" s="127"/>
      <c r="AF300" s="127"/>
      <c r="AG300" s="127"/>
      <c r="AH300" s="127"/>
      <c r="AI300" s="127"/>
      <c r="AJ300" s="127"/>
      <c r="AK300" s="127"/>
      <c r="AL300" s="127"/>
      <c r="AM300" s="127"/>
      <c r="AN300" s="163"/>
      <c r="AO300" s="163"/>
      <c r="AP300" s="173"/>
      <c r="AQ300" s="127"/>
      <c r="AR300" s="127" t="s">
        <v>389</v>
      </c>
      <c r="AS300" s="127"/>
      <c r="AT300" s="163"/>
      <c r="AU300" s="127"/>
      <c r="AV300" s="127"/>
      <c r="AW300" s="163"/>
      <c r="AX300" s="163"/>
      <c r="AY300" s="173"/>
      <c r="AZ300" s="163"/>
      <c r="BA300" s="163"/>
      <c r="BB300" s="173"/>
      <c r="BC300" s="163"/>
      <c r="BD300" s="127"/>
      <c r="BE300" s="127"/>
      <c r="BF300" s="127"/>
      <c r="BG300" s="127"/>
      <c r="BH300" s="127"/>
      <c r="BI300" s="127"/>
      <c r="BJ300" s="127"/>
      <c r="BK300" s="127"/>
      <c r="BL300" s="127"/>
      <c r="BM300" s="127"/>
      <c r="BN300" s="127"/>
    </row>
    <row r="301" spans="1:66" s="142" customFormat="1" ht="15" x14ac:dyDescent="0.25">
      <c r="A301" s="191"/>
      <c r="B301" s="172"/>
      <c r="C301" s="313" t="s">
        <v>46</v>
      </c>
      <c r="D301" s="313"/>
      <c r="E301" s="313"/>
      <c r="F301" s="313"/>
      <c r="G301" s="313"/>
      <c r="H301" s="166"/>
      <c r="I301" s="167"/>
      <c r="J301" s="167"/>
      <c r="K301" s="167"/>
      <c r="L301" s="169"/>
      <c r="M301" s="167"/>
      <c r="N301" s="192"/>
      <c r="O301" s="167"/>
      <c r="P301" s="193">
        <v>246975.98</v>
      </c>
      <c r="Q301" s="185"/>
      <c r="R301" s="185"/>
      <c r="S301"/>
      <c r="T301"/>
      <c r="U301"/>
      <c r="V301"/>
      <c r="W301"/>
      <c r="X301"/>
      <c r="Y301"/>
      <c r="Z301"/>
      <c r="AA301"/>
      <c r="AB301" s="127"/>
      <c r="AC301" s="127"/>
      <c r="AD301" s="127"/>
      <c r="AE301" s="127"/>
      <c r="AF301" s="127"/>
      <c r="AG301" s="127"/>
      <c r="AH301" s="127"/>
      <c r="AI301" s="127"/>
      <c r="AJ301" s="127"/>
      <c r="AK301" s="127"/>
      <c r="AL301" s="127"/>
      <c r="AM301" s="127"/>
      <c r="AN301" s="163"/>
      <c r="AO301" s="163"/>
      <c r="AP301" s="173"/>
      <c r="AQ301" s="127"/>
      <c r="AR301" s="127"/>
      <c r="AS301" s="127"/>
      <c r="AT301" s="163" t="s">
        <v>46</v>
      </c>
      <c r="AU301" s="127"/>
      <c r="AV301" s="127"/>
      <c r="AW301" s="163"/>
      <c r="AX301" s="163"/>
      <c r="AY301" s="173"/>
      <c r="AZ301" s="163"/>
      <c r="BA301" s="163"/>
      <c r="BB301" s="173"/>
      <c r="BC301" s="163"/>
      <c r="BD301" s="127"/>
      <c r="BE301" s="127"/>
      <c r="BF301" s="127"/>
      <c r="BG301" s="127"/>
      <c r="BH301" s="127"/>
      <c r="BI301" s="127"/>
      <c r="BJ301" s="127"/>
      <c r="BK301" s="127"/>
      <c r="BL301" s="127"/>
      <c r="BM301" s="127"/>
      <c r="BN301" s="127"/>
    </row>
    <row r="302" spans="1:66" s="142" customFormat="1" ht="15" x14ac:dyDescent="0.25">
      <c r="A302" s="189" t="s">
        <v>390</v>
      </c>
      <c r="B302" s="175" t="s">
        <v>148</v>
      </c>
      <c r="C302" s="282" t="s">
        <v>149</v>
      </c>
      <c r="D302" s="282"/>
      <c r="E302" s="282"/>
      <c r="F302" s="282"/>
      <c r="G302" s="282"/>
      <c r="H302" s="176" t="s">
        <v>48</v>
      </c>
      <c r="I302" s="194">
        <v>2</v>
      </c>
      <c r="J302" s="177"/>
      <c r="K302" s="194">
        <v>2</v>
      </c>
      <c r="L302" s="179"/>
      <c r="M302" s="177"/>
      <c r="N302" s="179"/>
      <c r="O302" s="177"/>
      <c r="P302" s="180">
        <v>1607.82</v>
      </c>
      <c r="Q302"/>
      <c r="R302"/>
      <c r="S302"/>
      <c r="T302"/>
      <c r="U302"/>
      <c r="V302"/>
      <c r="W302"/>
      <c r="X302"/>
      <c r="Y302"/>
      <c r="Z302"/>
      <c r="AA302"/>
      <c r="AB302" s="127"/>
      <c r="AC302" s="127"/>
      <c r="AD302" s="127"/>
      <c r="AE302" s="127"/>
      <c r="AF302" s="127"/>
      <c r="AG302" s="127"/>
      <c r="AH302" s="127"/>
      <c r="AI302" s="127"/>
      <c r="AJ302" s="127"/>
      <c r="AK302" s="127"/>
      <c r="AL302" s="127"/>
      <c r="AM302" s="127"/>
      <c r="AN302" s="163"/>
      <c r="AO302" s="163"/>
      <c r="AP302" s="173"/>
      <c r="AQ302" s="127"/>
      <c r="AR302" s="127"/>
      <c r="AS302" s="127"/>
      <c r="AT302" s="163"/>
      <c r="AU302" s="127" t="s">
        <v>149</v>
      </c>
      <c r="AV302" s="127"/>
      <c r="AW302" s="163"/>
      <c r="AX302" s="163"/>
      <c r="AY302" s="173"/>
      <c r="AZ302" s="163"/>
      <c r="BA302" s="163"/>
      <c r="BB302" s="173"/>
      <c r="BC302" s="163"/>
      <c r="BD302" s="127"/>
      <c r="BE302" s="127"/>
      <c r="BF302" s="127"/>
      <c r="BG302" s="127"/>
      <c r="BH302" s="127"/>
      <c r="BI302" s="127"/>
      <c r="BJ302" s="127"/>
      <c r="BK302" s="127"/>
      <c r="BL302" s="127"/>
      <c r="BM302" s="127"/>
      <c r="BN302" s="127"/>
    </row>
    <row r="303" spans="1:66" s="142" customFormat="1" ht="15" x14ac:dyDescent="0.25">
      <c r="A303" s="189"/>
      <c r="B303" s="175"/>
      <c r="C303" s="282" t="s">
        <v>47</v>
      </c>
      <c r="D303" s="282"/>
      <c r="E303" s="282"/>
      <c r="F303" s="282"/>
      <c r="G303" s="282"/>
      <c r="H303" s="176"/>
      <c r="I303" s="177"/>
      <c r="J303" s="177"/>
      <c r="K303" s="177"/>
      <c r="L303" s="179"/>
      <c r="M303" s="177"/>
      <c r="N303" s="179"/>
      <c r="O303" s="177"/>
      <c r="P303" s="180">
        <v>116026.73</v>
      </c>
      <c r="Q303"/>
      <c r="R303"/>
      <c r="S303"/>
      <c r="T303"/>
      <c r="U303"/>
      <c r="V303"/>
      <c r="W303"/>
      <c r="X303"/>
      <c r="Y303"/>
      <c r="Z303"/>
      <c r="AA303"/>
      <c r="AB303" s="127"/>
      <c r="AC303" s="127"/>
      <c r="AD303" s="127"/>
      <c r="AE303" s="127"/>
      <c r="AF303" s="127"/>
      <c r="AG303" s="127"/>
      <c r="AH303" s="127"/>
      <c r="AI303" s="127"/>
      <c r="AJ303" s="127"/>
      <c r="AK303" s="127"/>
      <c r="AL303" s="127"/>
      <c r="AM303" s="127"/>
      <c r="AN303" s="163"/>
      <c r="AO303" s="163"/>
      <c r="AP303" s="173"/>
      <c r="AQ303" s="127"/>
      <c r="AR303" s="127"/>
      <c r="AS303" s="127"/>
      <c r="AT303" s="163"/>
      <c r="AU303" s="127"/>
      <c r="AV303" s="127" t="s">
        <v>47</v>
      </c>
      <c r="AW303" s="163"/>
      <c r="AX303" s="163"/>
      <c r="AY303" s="173"/>
      <c r="AZ303" s="163"/>
      <c r="BA303" s="163"/>
      <c r="BB303" s="173"/>
      <c r="BC303" s="163"/>
      <c r="BD303" s="127"/>
      <c r="BE303" s="127"/>
      <c r="BF303" s="127"/>
      <c r="BG303" s="127"/>
      <c r="BH303" s="127"/>
      <c r="BI303" s="127"/>
      <c r="BJ303" s="127"/>
      <c r="BK303" s="127"/>
      <c r="BL303" s="127"/>
      <c r="BM303" s="127"/>
      <c r="BN303" s="127"/>
    </row>
    <row r="304" spans="1:66" s="142" customFormat="1" ht="15" x14ac:dyDescent="0.25">
      <c r="A304" s="189"/>
      <c r="B304" s="175" t="s">
        <v>326</v>
      </c>
      <c r="C304" s="282" t="s">
        <v>327</v>
      </c>
      <c r="D304" s="282"/>
      <c r="E304" s="282"/>
      <c r="F304" s="282"/>
      <c r="G304" s="282"/>
      <c r="H304" s="176" t="s">
        <v>48</v>
      </c>
      <c r="I304" s="194">
        <v>90</v>
      </c>
      <c r="J304" s="177"/>
      <c r="K304" s="194">
        <v>90</v>
      </c>
      <c r="L304" s="179"/>
      <c r="M304" s="177"/>
      <c r="N304" s="179"/>
      <c r="O304" s="177"/>
      <c r="P304" s="180">
        <v>104424.06</v>
      </c>
      <c r="Q304"/>
      <c r="R304"/>
      <c r="S304"/>
      <c r="T304"/>
      <c r="U304"/>
      <c r="V304"/>
      <c r="W304"/>
      <c r="X304"/>
      <c r="Y304"/>
      <c r="Z304"/>
      <c r="AA304"/>
      <c r="AB304" s="127"/>
      <c r="AC304" s="127"/>
      <c r="AD304" s="127"/>
      <c r="AE304" s="127"/>
      <c r="AF304" s="127"/>
      <c r="AG304" s="127"/>
      <c r="AH304" s="127"/>
      <c r="AI304" s="127"/>
      <c r="AJ304" s="127"/>
      <c r="AK304" s="127"/>
      <c r="AL304" s="127"/>
      <c r="AM304" s="127"/>
      <c r="AN304" s="163"/>
      <c r="AO304" s="163"/>
      <c r="AP304" s="173"/>
      <c r="AQ304" s="127"/>
      <c r="AR304" s="127"/>
      <c r="AS304" s="127"/>
      <c r="AT304" s="163"/>
      <c r="AU304" s="127"/>
      <c r="AV304" s="127" t="s">
        <v>327</v>
      </c>
      <c r="AW304" s="163"/>
      <c r="AX304" s="163"/>
      <c r="AY304" s="173"/>
      <c r="AZ304" s="163"/>
      <c r="BA304" s="163"/>
      <c r="BB304" s="173"/>
      <c r="BC304" s="163"/>
      <c r="BD304" s="127"/>
      <c r="BE304" s="127"/>
      <c r="BF304" s="127"/>
      <c r="BG304" s="127"/>
      <c r="BH304" s="127"/>
      <c r="BI304" s="127"/>
      <c r="BJ304" s="127"/>
      <c r="BK304" s="127"/>
      <c r="BL304" s="127"/>
      <c r="BM304" s="127"/>
      <c r="BN304" s="127"/>
    </row>
    <row r="305" spans="1:66" s="142" customFormat="1" ht="15" x14ac:dyDescent="0.25">
      <c r="A305" s="189"/>
      <c r="B305" s="175" t="s">
        <v>328</v>
      </c>
      <c r="C305" s="282" t="s">
        <v>329</v>
      </c>
      <c r="D305" s="282"/>
      <c r="E305" s="282"/>
      <c r="F305" s="282"/>
      <c r="G305" s="282"/>
      <c r="H305" s="176" t="s">
        <v>48</v>
      </c>
      <c r="I305" s="194">
        <v>46</v>
      </c>
      <c r="J305" s="177"/>
      <c r="K305" s="194">
        <v>46</v>
      </c>
      <c r="L305" s="179"/>
      <c r="M305" s="177"/>
      <c r="N305" s="179"/>
      <c r="O305" s="177"/>
      <c r="P305" s="180">
        <v>53372.3</v>
      </c>
      <c r="Q305"/>
      <c r="R305"/>
      <c r="S305"/>
      <c r="T305"/>
      <c r="U305"/>
      <c r="V305"/>
      <c r="W305"/>
      <c r="X305"/>
      <c r="Y305"/>
      <c r="Z305"/>
      <c r="AA305"/>
      <c r="AB305" s="127"/>
      <c r="AC305" s="127"/>
      <c r="AD305" s="127"/>
      <c r="AE305" s="127"/>
      <c r="AF305" s="127"/>
      <c r="AG305" s="127"/>
      <c r="AH305" s="127"/>
      <c r="AI305" s="127"/>
      <c r="AJ305" s="127"/>
      <c r="AK305" s="127"/>
      <c r="AL305" s="127"/>
      <c r="AM305" s="127"/>
      <c r="AN305" s="163"/>
      <c r="AO305" s="163"/>
      <c r="AP305" s="173"/>
      <c r="AQ305" s="127"/>
      <c r="AR305" s="127"/>
      <c r="AS305" s="127"/>
      <c r="AT305" s="163"/>
      <c r="AU305" s="127"/>
      <c r="AV305" s="127" t="s">
        <v>329</v>
      </c>
      <c r="AW305" s="163"/>
      <c r="AX305" s="163"/>
      <c r="AY305" s="173"/>
      <c r="AZ305" s="163"/>
      <c r="BA305" s="163"/>
      <c r="BB305" s="173"/>
      <c r="BC305" s="163"/>
      <c r="BD305" s="127"/>
      <c r="BE305" s="127"/>
      <c r="BF305" s="127"/>
      <c r="BG305" s="127"/>
      <c r="BH305" s="127"/>
      <c r="BI305" s="127"/>
      <c r="BJ305" s="127"/>
      <c r="BK305" s="127"/>
      <c r="BL305" s="127"/>
      <c r="BM305" s="127"/>
      <c r="BN305" s="127"/>
    </row>
    <row r="306" spans="1:66" s="142" customFormat="1" ht="15" x14ac:dyDescent="0.25">
      <c r="A306" s="195"/>
      <c r="B306" s="223"/>
      <c r="C306" s="313" t="s">
        <v>49</v>
      </c>
      <c r="D306" s="313"/>
      <c r="E306" s="313"/>
      <c r="F306" s="313"/>
      <c r="G306" s="313"/>
      <c r="H306" s="166"/>
      <c r="I306" s="167"/>
      <c r="J306" s="167"/>
      <c r="K306" s="167"/>
      <c r="L306" s="169"/>
      <c r="M306" s="167"/>
      <c r="N306" s="192">
        <v>20319.009999999998</v>
      </c>
      <c r="O306" s="167"/>
      <c r="P306" s="193">
        <v>406380.16</v>
      </c>
      <c r="Q306"/>
      <c r="R306"/>
      <c r="S306"/>
      <c r="T306"/>
      <c r="U306"/>
      <c r="V306"/>
      <c r="W306"/>
      <c r="X306"/>
      <c r="Y306"/>
      <c r="Z306"/>
      <c r="AA306"/>
      <c r="AB306" s="127"/>
      <c r="AC306" s="127"/>
      <c r="AD306" s="127"/>
      <c r="AE306" s="127"/>
      <c r="AF306" s="127"/>
      <c r="AG306" s="127"/>
      <c r="AH306" s="127"/>
      <c r="AI306" s="127"/>
      <c r="AJ306" s="127"/>
      <c r="AK306" s="127"/>
      <c r="AL306" s="127"/>
      <c r="AM306" s="127"/>
      <c r="AN306" s="163"/>
      <c r="AO306" s="163"/>
      <c r="AP306" s="173"/>
      <c r="AQ306" s="127"/>
      <c r="AR306" s="127"/>
      <c r="AS306" s="127"/>
      <c r="AT306" s="163"/>
      <c r="AU306" s="127"/>
      <c r="AV306" s="127"/>
      <c r="AW306" s="163" t="s">
        <v>49</v>
      </c>
      <c r="AX306" s="163"/>
      <c r="AY306" s="173"/>
      <c r="AZ306" s="163"/>
      <c r="BA306" s="163"/>
      <c r="BB306" s="173"/>
      <c r="BC306" s="163"/>
      <c r="BD306" s="127"/>
      <c r="BE306" s="127"/>
      <c r="BF306" s="127"/>
      <c r="BG306" s="127"/>
      <c r="BH306" s="127"/>
      <c r="BI306" s="127"/>
      <c r="BJ306" s="127"/>
      <c r="BK306" s="127"/>
      <c r="BL306" s="127"/>
      <c r="BM306" s="127"/>
      <c r="BN306" s="127"/>
    </row>
    <row r="307" spans="1:66" s="142" customFormat="1" ht="15" x14ac:dyDescent="0.25">
      <c r="A307" s="201"/>
      <c r="B307" s="202"/>
      <c r="C307" s="202"/>
      <c r="D307" s="202"/>
      <c r="E307" s="202"/>
      <c r="F307" s="203"/>
      <c r="G307" s="203"/>
      <c r="H307" s="203"/>
      <c r="I307" s="203"/>
      <c r="J307" s="204"/>
      <c r="K307" s="203"/>
      <c r="L307" s="203"/>
      <c r="M307" s="203"/>
      <c r="N307" s="204"/>
      <c r="O307" s="183"/>
      <c r="P307" s="204"/>
      <c r="Q307"/>
      <c r="R307"/>
      <c r="S307"/>
      <c r="T307"/>
      <c r="U307"/>
      <c r="V307"/>
      <c r="W307"/>
      <c r="X307"/>
      <c r="Y307"/>
      <c r="Z307"/>
      <c r="AA307"/>
      <c r="AB307" s="127"/>
      <c r="AC307" s="127"/>
      <c r="AD307" s="127"/>
      <c r="AE307" s="127"/>
      <c r="AF307" s="127"/>
      <c r="AG307" s="127"/>
      <c r="AH307" s="127"/>
      <c r="AI307" s="127"/>
      <c r="AJ307" s="127"/>
      <c r="AK307" s="127"/>
      <c r="AL307" s="127"/>
      <c r="AM307" s="127"/>
      <c r="AN307" s="163"/>
      <c r="AO307" s="163"/>
      <c r="AP307" s="173"/>
      <c r="AQ307" s="127"/>
      <c r="AR307" s="127"/>
      <c r="AS307" s="127"/>
      <c r="AT307" s="163"/>
      <c r="AU307" s="127"/>
      <c r="AV307" s="127"/>
      <c r="AW307" s="163"/>
      <c r="AX307" s="163"/>
      <c r="AY307" s="173"/>
      <c r="AZ307" s="163"/>
      <c r="BA307" s="163"/>
      <c r="BB307" s="173"/>
      <c r="BC307" s="163"/>
      <c r="BD307" s="127"/>
      <c r="BE307" s="127"/>
      <c r="BF307" s="127"/>
      <c r="BG307" s="127"/>
      <c r="BH307" s="127"/>
      <c r="BI307" s="127"/>
      <c r="BJ307" s="127"/>
      <c r="BK307" s="127"/>
      <c r="BL307" s="127"/>
      <c r="BM307" s="127"/>
      <c r="BN307" s="127"/>
    </row>
    <row r="308" spans="1:66" s="142" customFormat="1" ht="15" x14ac:dyDescent="0.25">
      <c r="A308" s="191"/>
      <c r="B308" s="205"/>
      <c r="C308" s="315" t="s">
        <v>391</v>
      </c>
      <c r="D308" s="315"/>
      <c r="E308" s="315"/>
      <c r="F308" s="315"/>
      <c r="G308" s="315"/>
      <c r="H308" s="315"/>
      <c r="I308" s="315"/>
      <c r="J308" s="315"/>
      <c r="K308" s="315"/>
      <c r="L308" s="315"/>
      <c r="M308" s="315"/>
      <c r="N308" s="315"/>
      <c r="O308" s="315"/>
      <c r="P308" s="206"/>
      <c r="Q308"/>
      <c r="R308"/>
      <c r="S308"/>
      <c r="T308"/>
      <c r="U308"/>
      <c r="V308"/>
      <c r="W308"/>
      <c r="X308"/>
      <c r="Y308"/>
      <c r="Z308"/>
      <c r="AA308"/>
      <c r="AB308" s="127"/>
      <c r="AC308" s="127"/>
      <c r="AD308" s="127"/>
      <c r="AE308" s="127"/>
      <c r="AF308" s="127"/>
      <c r="AG308" s="127"/>
      <c r="AH308" s="127"/>
      <c r="AI308" s="127"/>
      <c r="AJ308" s="127"/>
      <c r="AK308" s="127"/>
      <c r="AL308" s="127"/>
      <c r="AM308" s="127"/>
      <c r="AN308" s="163"/>
      <c r="AO308" s="163"/>
      <c r="AP308" s="173"/>
      <c r="AQ308" s="127"/>
      <c r="AR308" s="127"/>
      <c r="AS308" s="127"/>
      <c r="AT308" s="163"/>
      <c r="AU308" s="127"/>
      <c r="AV308" s="127"/>
      <c r="AW308" s="163"/>
      <c r="AX308" s="163" t="s">
        <v>391</v>
      </c>
      <c r="AY308" s="173"/>
      <c r="AZ308" s="163"/>
      <c r="BA308" s="163"/>
      <c r="BB308" s="173"/>
      <c r="BC308" s="163"/>
      <c r="BD308" s="127"/>
      <c r="BE308" s="127"/>
      <c r="BF308" s="127"/>
      <c r="BG308" s="127"/>
      <c r="BH308" s="127"/>
      <c r="BI308" s="127"/>
      <c r="BJ308" s="127"/>
      <c r="BK308" s="127"/>
      <c r="BL308" s="127"/>
      <c r="BM308" s="127"/>
      <c r="BN308" s="127"/>
    </row>
    <row r="309" spans="1:66" s="142" customFormat="1" ht="15" x14ac:dyDescent="0.25">
      <c r="A309" s="191"/>
      <c r="B309" s="172"/>
      <c r="C309" s="314" t="s">
        <v>124</v>
      </c>
      <c r="D309" s="314"/>
      <c r="E309" s="314"/>
      <c r="F309" s="314"/>
      <c r="G309" s="314"/>
      <c r="H309" s="314"/>
      <c r="I309" s="314"/>
      <c r="J309" s="314"/>
      <c r="K309" s="314"/>
      <c r="L309" s="314"/>
      <c r="M309" s="314"/>
      <c r="N309" s="314"/>
      <c r="O309" s="314"/>
      <c r="P309" s="207">
        <v>386417.6</v>
      </c>
      <c r="Q309" s="130"/>
      <c r="R309" s="130"/>
      <c r="S309"/>
      <c r="T309"/>
      <c r="U309"/>
      <c r="V309"/>
      <c r="W309"/>
      <c r="X309"/>
      <c r="Y309"/>
      <c r="Z309"/>
      <c r="AA309"/>
      <c r="AB309" s="127"/>
      <c r="AC309" s="127"/>
      <c r="AD309" s="127"/>
      <c r="AE309" s="127"/>
      <c r="AF309" s="127"/>
      <c r="AG309" s="127"/>
      <c r="AH309" s="127"/>
      <c r="AI309" s="127"/>
      <c r="AJ309" s="127"/>
      <c r="AK309" s="127"/>
      <c r="AL309" s="127"/>
      <c r="AM309" s="127"/>
      <c r="AN309" s="163"/>
      <c r="AO309" s="163"/>
      <c r="AP309" s="173"/>
      <c r="AQ309" s="127"/>
      <c r="AR309" s="127"/>
      <c r="AS309" s="127"/>
      <c r="AT309" s="163"/>
      <c r="AU309" s="127"/>
      <c r="AV309" s="127"/>
      <c r="AW309" s="163"/>
      <c r="AX309" s="163"/>
      <c r="AY309" s="173" t="s">
        <v>124</v>
      </c>
      <c r="AZ309" s="163"/>
      <c r="BA309" s="163"/>
      <c r="BB309" s="173"/>
      <c r="BC309" s="163"/>
      <c r="BD309" s="127"/>
      <c r="BE309" s="127"/>
      <c r="BF309" s="127"/>
      <c r="BG309" s="127"/>
      <c r="BH309" s="127"/>
      <c r="BI309" s="127"/>
      <c r="BJ309" s="127"/>
      <c r="BK309" s="127"/>
      <c r="BL309" s="127"/>
      <c r="BM309" s="127"/>
      <c r="BN309" s="127"/>
    </row>
    <row r="310" spans="1:66" s="142" customFormat="1" ht="15" x14ac:dyDescent="0.25">
      <c r="A310" s="191"/>
      <c r="B310" s="172"/>
      <c r="C310" s="314" t="s">
        <v>53</v>
      </c>
      <c r="D310" s="314"/>
      <c r="E310" s="314"/>
      <c r="F310" s="314"/>
      <c r="G310" s="314"/>
      <c r="H310" s="314"/>
      <c r="I310" s="314"/>
      <c r="J310" s="314"/>
      <c r="K310" s="314"/>
      <c r="L310" s="314"/>
      <c r="M310" s="314"/>
      <c r="N310" s="314"/>
      <c r="O310" s="314"/>
      <c r="P310" s="208"/>
      <c r="Q310" s="130"/>
      <c r="R310" s="130"/>
      <c r="S310"/>
      <c r="T310"/>
      <c r="U310"/>
      <c r="V310"/>
      <c r="W310"/>
      <c r="X310"/>
      <c r="Y310"/>
      <c r="Z310"/>
      <c r="AA310"/>
      <c r="AB310" s="127"/>
      <c r="AC310" s="127"/>
      <c r="AD310" s="127"/>
      <c r="AE310" s="127"/>
      <c r="AF310" s="127"/>
      <c r="AG310" s="127"/>
      <c r="AH310" s="127"/>
      <c r="AI310" s="127"/>
      <c r="AJ310" s="127"/>
      <c r="AK310" s="127"/>
      <c r="AL310" s="127"/>
      <c r="AM310" s="127"/>
      <c r="AN310" s="163"/>
      <c r="AO310" s="163"/>
      <c r="AP310" s="173"/>
      <c r="AQ310" s="127"/>
      <c r="AR310" s="127"/>
      <c r="AS310" s="127"/>
      <c r="AT310" s="163"/>
      <c r="AU310" s="127"/>
      <c r="AV310" s="127"/>
      <c r="AW310" s="163"/>
      <c r="AX310" s="163"/>
      <c r="AY310" s="173" t="s">
        <v>53</v>
      </c>
      <c r="AZ310" s="163"/>
      <c r="BA310" s="163"/>
      <c r="BB310" s="173"/>
      <c r="BC310" s="163"/>
      <c r="BD310" s="127"/>
      <c r="BE310" s="127"/>
      <c r="BF310" s="127"/>
      <c r="BG310" s="127"/>
      <c r="BH310" s="127"/>
      <c r="BI310" s="127"/>
      <c r="BJ310" s="127"/>
      <c r="BK310" s="127"/>
      <c r="BL310" s="127"/>
      <c r="BM310" s="127"/>
      <c r="BN310" s="127"/>
    </row>
    <row r="311" spans="1:66" s="142" customFormat="1" ht="15" x14ac:dyDescent="0.25">
      <c r="A311" s="191"/>
      <c r="B311" s="172"/>
      <c r="C311" s="314" t="s">
        <v>54</v>
      </c>
      <c r="D311" s="314"/>
      <c r="E311" s="314"/>
      <c r="F311" s="314"/>
      <c r="G311" s="314"/>
      <c r="H311" s="314"/>
      <c r="I311" s="314"/>
      <c r="J311" s="314"/>
      <c r="K311" s="314"/>
      <c r="L311" s="314"/>
      <c r="M311" s="314"/>
      <c r="N311" s="314"/>
      <c r="O311" s="314"/>
      <c r="P311" s="207">
        <v>235403.47</v>
      </c>
      <c r="Q311" s="130"/>
      <c r="R311" s="130"/>
      <c r="S311"/>
      <c r="T311"/>
      <c r="U311"/>
      <c r="V311"/>
      <c r="W311"/>
      <c r="X311"/>
      <c r="Y311"/>
      <c r="Z311"/>
      <c r="AA311"/>
      <c r="AB311" s="127"/>
      <c r="AC311" s="127"/>
      <c r="AD311" s="127"/>
      <c r="AE311" s="127"/>
      <c r="AF311" s="127"/>
      <c r="AG311" s="127"/>
      <c r="AH311" s="127"/>
      <c r="AI311" s="127"/>
      <c r="AJ311" s="127"/>
      <c r="AK311" s="127"/>
      <c r="AL311" s="127"/>
      <c r="AM311" s="127"/>
      <c r="AN311" s="163"/>
      <c r="AO311" s="163"/>
      <c r="AP311" s="173"/>
      <c r="AQ311" s="127"/>
      <c r="AR311" s="127"/>
      <c r="AS311" s="127"/>
      <c r="AT311" s="163"/>
      <c r="AU311" s="127"/>
      <c r="AV311" s="127"/>
      <c r="AW311" s="163"/>
      <c r="AX311" s="163"/>
      <c r="AY311" s="173" t="s">
        <v>54</v>
      </c>
      <c r="AZ311" s="163"/>
      <c r="BA311" s="163"/>
      <c r="BB311" s="173"/>
      <c r="BC311" s="163"/>
      <c r="BD311" s="127"/>
      <c r="BE311" s="127"/>
      <c r="BF311" s="127"/>
      <c r="BG311" s="127"/>
      <c r="BH311" s="127"/>
      <c r="BI311" s="127"/>
      <c r="BJ311" s="127"/>
      <c r="BK311" s="127"/>
      <c r="BL311" s="127"/>
      <c r="BM311" s="127"/>
      <c r="BN311" s="127"/>
    </row>
    <row r="312" spans="1:66" s="142" customFormat="1" ht="15" x14ac:dyDescent="0.25">
      <c r="A312" s="191"/>
      <c r="B312" s="172"/>
      <c r="C312" s="314" t="s">
        <v>55</v>
      </c>
      <c r="D312" s="314"/>
      <c r="E312" s="314"/>
      <c r="F312" s="314"/>
      <c r="G312" s="314"/>
      <c r="H312" s="314"/>
      <c r="I312" s="314"/>
      <c r="J312" s="314"/>
      <c r="K312" s="314"/>
      <c r="L312" s="314"/>
      <c r="M312" s="314"/>
      <c r="N312" s="314"/>
      <c r="O312" s="314"/>
      <c r="P312" s="207">
        <v>44515.28</v>
      </c>
      <c r="Q312" s="130"/>
      <c r="R312" s="130"/>
      <c r="S312"/>
      <c r="T312"/>
      <c r="U312"/>
      <c r="V312"/>
      <c r="W312"/>
      <c r="X312"/>
      <c r="Y312"/>
      <c r="Z312"/>
      <c r="AA312"/>
      <c r="AB312" s="127"/>
      <c r="AC312" s="127"/>
      <c r="AD312" s="127"/>
      <c r="AE312" s="127"/>
      <c r="AF312" s="127"/>
      <c r="AG312" s="127"/>
      <c r="AH312" s="127"/>
      <c r="AI312" s="127"/>
      <c r="AJ312" s="127"/>
      <c r="AK312" s="127"/>
      <c r="AL312" s="127"/>
      <c r="AM312" s="127"/>
      <c r="AN312" s="163"/>
      <c r="AO312" s="163"/>
      <c r="AP312" s="173"/>
      <c r="AQ312" s="127"/>
      <c r="AR312" s="127"/>
      <c r="AS312" s="127"/>
      <c r="AT312" s="163"/>
      <c r="AU312" s="127"/>
      <c r="AV312" s="127"/>
      <c r="AW312" s="163"/>
      <c r="AX312" s="163"/>
      <c r="AY312" s="173" t="s">
        <v>55</v>
      </c>
      <c r="AZ312" s="163"/>
      <c r="BA312" s="163"/>
      <c r="BB312" s="173"/>
      <c r="BC312" s="163"/>
      <c r="BD312" s="127"/>
      <c r="BE312" s="127"/>
      <c r="BF312" s="127"/>
      <c r="BG312" s="127"/>
      <c r="BH312" s="127"/>
      <c r="BI312" s="127"/>
      <c r="BJ312" s="127"/>
      <c r="BK312" s="127"/>
      <c r="BL312" s="127"/>
      <c r="BM312" s="127"/>
      <c r="BN312" s="127"/>
    </row>
    <row r="313" spans="1:66" s="142" customFormat="1" ht="15" x14ac:dyDescent="0.25">
      <c r="A313" s="191"/>
      <c r="B313" s="172"/>
      <c r="C313" s="314" t="s">
        <v>56</v>
      </c>
      <c r="D313" s="314"/>
      <c r="E313" s="314"/>
      <c r="F313" s="314"/>
      <c r="G313" s="314"/>
      <c r="H313" s="314"/>
      <c r="I313" s="314"/>
      <c r="J313" s="314"/>
      <c r="K313" s="314"/>
      <c r="L313" s="314"/>
      <c r="M313" s="314"/>
      <c r="N313" s="314"/>
      <c r="O313" s="314"/>
      <c r="P313" s="207">
        <v>15585.22</v>
      </c>
      <c r="Q313" s="130"/>
      <c r="R313" s="130"/>
      <c r="S313"/>
      <c r="T313"/>
      <c r="U313"/>
      <c r="V313"/>
      <c r="W313"/>
      <c r="X313"/>
      <c r="Y313"/>
      <c r="Z313"/>
      <c r="AA313"/>
      <c r="AB313" s="127"/>
      <c r="AC313" s="127"/>
      <c r="AD313" s="127"/>
      <c r="AE313" s="127"/>
      <c r="AF313" s="127"/>
      <c r="AG313" s="127"/>
      <c r="AH313" s="127"/>
      <c r="AI313" s="127"/>
      <c r="AJ313" s="127"/>
      <c r="AK313" s="127"/>
      <c r="AL313" s="127"/>
      <c r="AM313" s="127"/>
      <c r="AN313" s="163"/>
      <c r="AO313" s="163"/>
      <c r="AP313" s="173"/>
      <c r="AQ313" s="127"/>
      <c r="AR313" s="127"/>
      <c r="AS313" s="127"/>
      <c r="AT313" s="163"/>
      <c r="AU313" s="127"/>
      <c r="AV313" s="127"/>
      <c r="AW313" s="163"/>
      <c r="AX313" s="163"/>
      <c r="AY313" s="173" t="s">
        <v>56</v>
      </c>
      <c r="AZ313" s="163"/>
      <c r="BA313" s="163"/>
      <c r="BB313" s="173"/>
      <c r="BC313" s="163"/>
      <c r="BD313" s="127"/>
      <c r="BE313" s="127"/>
      <c r="BF313" s="127"/>
      <c r="BG313" s="127"/>
      <c r="BH313" s="127"/>
      <c r="BI313" s="127"/>
      <c r="BJ313" s="127"/>
      <c r="BK313" s="127"/>
      <c r="BL313" s="127"/>
      <c r="BM313" s="127"/>
      <c r="BN313" s="127"/>
    </row>
    <row r="314" spans="1:66" s="142" customFormat="1" ht="15" x14ac:dyDescent="0.25">
      <c r="A314" s="191"/>
      <c r="B314" s="172"/>
      <c r="C314" s="314" t="s">
        <v>63</v>
      </c>
      <c r="D314" s="314"/>
      <c r="E314" s="314"/>
      <c r="F314" s="314"/>
      <c r="G314" s="314"/>
      <c r="H314" s="314"/>
      <c r="I314" s="314"/>
      <c r="J314" s="314"/>
      <c r="K314" s="314"/>
      <c r="L314" s="314"/>
      <c r="M314" s="314"/>
      <c r="N314" s="314"/>
      <c r="O314" s="314"/>
      <c r="P314" s="207">
        <v>90913.63</v>
      </c>
      <c r="Q314" s="130"/>
      <c r="R314" s="130"/>
      <c r="S314"/>
      <c r="T314"/>
      <c r="U314"/>
      <c r="V314"/>
      <c r="W314"/>
      <c r="X314"/>
      <c r="Y314"/>
      <c r="Z314"/>
      <c r="AA314"/>
      <c r="AB314" s="127"/>
      <c r="AC314" s="127"/>
      <c r="AD314" s="127"/>
      <c r="AE314" s="127"/>
      <c r="AF314" s="127"/>
      <c r="AG314" s="127"/>
      <c r="AH314" s="127"/>
      <c r="AI314" s="127"/>
      <c r="AJ314" s="127"/>
      <c r="AK314" s="127"/>
      <c r="AL314" s="127"/>
      <c r="AM314" s="127"/>
      <c r="AN314" s="163"/>
      <c r="AO314" s="163"/>
      <c r="AP314" s="173"/>
      <c r="AQ314" s="127"/>
      <c r="AR314" s="127"/>
      <c r="AS314" s="127"/>
      <c r="AT314" s="163"/>
      <c r="AU314" s="127"/>
      <c r="AV314" s="127"/>
      <c r="AW314" s="163"/>
      <c r="AX314" s="163"/>
      <c r="AY314" s="173" t="s">
        <v>63</v>
      </c>
      <c r="AZ314" s="163"/>
      <c r="BA314" s="163"/>
      <c r="BB314" s="173"/>
      <c r="BC314" s="163"/>
      <c r="BD314" s="127"/>
      <c r="BE314" s="127"/>
      <c r="BF314" s="127"/>
      <c r="BG314" s="127"/>
      <c r="BH314" s="127"/>
      <c r="BI314" s="127"/>
      <c r="BJ314" s="127"/>
      <c r="BK314" s="127"/>
      <c r="BL314" s="127"/>
      <c r="BM314" s="127"/>
      <c r="BN314" s="127"/>
    </row>
    <row r="315" spans="1:66" s="142" customFormat="1" ht="15" x14ac:dyDescent="0.25">
      <c r="A315" s="191"/>
      <c r="B315" s="172"/>
      <c r="C315" s="314" t="s">
        <v>123</v>
      </c>
      <c r="D315" s="314"/>
      <c r="E315" s="314"/>
      <c r="F315" s="314"/>
      <c r="G315" s="314"/>
      <c r="H315" s="314"/>
      <c r="I315" s="314"/>
      <c r="J315" s="314"/>
      <c r="K315" s="314"/>
      <c r="L315" s="314"/>
      <c r="M315" s="314"/>
      <c r="N315" s="314"/>
      <c r="O315" s="314"/>
      <c r="P315" s="207">
        <v>743305.65</v>
      </c>
      <c r="Q315" s="130"/>
      <c r="R315" s="130"/>
      <c r="S315"/>
      <c r="T315"/>
      <c r="U315"/>
      <c r="V315"/>
      <c r="W315"/>
      <c r="X315"/>
      <c r="Y315"/>
      <c r="Z315"/>
      <c r="AA315"/>
      <c r="AB315" s="127"/>
      <c r="AC315" s="127"/>
      <c r="AD315" s="127"/>
      <c r="AE315" s="127"/>
      <c r="AF315" s="127"/>
      <c r="AG315" s="127"/>
      <c r="AH315" s="127"/>
      <c r="AI315" s="127"/>
      <c r="AJ315" s="127"/>
      <c r="AK315" s="127"/>
      <c r="AL315" s="127"/>
      <c r="AM315" s="127"/>
      <c r="AN315" s="163"/>
      <c r="AO315" s="163"/>
      <c r="AP315" s="173"/>
      <c r="AQ315" s="127"/>
      <c r="AR315" s="127"/>
      <c r="AS315" s="127"/>
      <c r="AT315" s="163"/>
      <c r="AU315" s="127"/>
      <c r="AV315" s="127"/>
      <c r="AW315" s="163"/>
      <c r="AX315" s="163"/>
      <c r="AY315" s="173" t="s">
        <v>123</v>
      </c>
      <c r="AZ315" s="163"/>
      <c r="BA315" s="163"/>
      <c r="BB315" s="173"/>
      <c r="BC315" s="163"/>
      <c r="BD315" s="127"/>
      <c r="BE315" s="127"/>
      <c r="BF315" s="127"/>
      <c r="BG315" s="127"/>
      <c r="BH315" s="127"/>
      <c r="BI315" s="127"/>
      <c r="BJ315" s="127"/>
      <c r="BK315" s="127"/>
      <c r="BL315" s="127"/>
      <c r="BM315" s="127"/>
      <c r="BN315" s="127"/>
    </row>
    <row r="316" spans="1:66" s="142" customFormat="1" ht="15" x14ac:dyDescent="0.25">
      <c r="A316" s="191"/>
      <c r="B316" s="172"/>
      <c r="C316" s="314" t="s">
        <v>53</v>
      </c>
      <c r="D316" s="314"/>
      <c r="E316" s="314"/>
      <c r="F316" s="314"/>
      <c r="G316" s="314"/>
      <c r="H316" s="314"/>
      <c r="I316" s="314"/>
      <c r="J316" s="314"/>
      <c r="K316" s="314"/>
      <c r="L316" s="314"/>
      <c r="M316" s="314"/>
      <c r="N316" s="314"/>
      <c r="O316" s="314"/>
      <c r="P316" s="208"/>
      <c r="Q316" s="130"/>
      <c r="R316" s="130"/>
      <c r="S316"/>
      <c r="T316"/>
      <c r="U316"/>
      <c r="V316"/>
      <c r="W316"/>
      <c r="X316"/>
      <c r="Y316"/>
      <c r="Z316"/>
      <c r="AA316"/>
      <c r="AB316" s="127"/>
      <c r="AC316" s="127"/>
      <c r="AD316" s="127"/>
      <c r="AE316" s="127"/>
      <c r="AF316" s="127"/>
      <c r="AG316" s="127"/>
      <c r="AH316" s="127"/>
      <c r="AI316" s="127"/>
      <c r="AJ316" s="127"/>
      <c r="AK316" s="127"/>
      <c r="AL316" s="127"/>
      <c r="AM316" s="127"/>
      <c r="AN316" s="163"/>
      <c r="AO316" s="163"/>
      <c r="AP316" s="173"/>
      <c r="AQ316" s="127"/>
      <c r="AR316" s="127"/>
      <c r="AS316" s="127"/>
      <c r="AT316" s="163"/>
      <c r="AU316" s="127"/>
      <c r="AV316" s="127"/>
      <c r="AW316" s="163"/>
      <c r="AX316" s="163"/>
      <c r="AY316" s="173" t="s">
        <v>53</v>
      </c>
      <c r="AZ316" s="163"/>
      <c r="BA316" s="163"/>
      <c r="BB316" s="173"/>
      <c r="BC316" s="163"/>
      <c r="BD316" s="127"/>
      <c r="BE316" s="127"/>
      <c r="BF316" s="127"/>
      <c r="BG316" s="127"/>
      <c r="BH316" s="127"/>
      <c r="BI316" s="127"/>
      <c r="BJ316" s="127"/>
      <c r="BK316" s="127"/>
      <c r="BL316" s="127"/>
      <c r="BM316" s="127"/>
      <c r="BN316" s="127"/>
    </row>
    <row r="317" spans="1:66" s="142" customFormat="1" ht="15" x14ac:dyDescent="0.25">
      <c r="A317" s="191"/>
      <c r="B317" s="172"/>
      <c r="C317" s="314" t="s">
        <v>122</v>
      </c>
      <c r="D317" s="314"/>
      <c r="E317" s="314"/>
      <c r="F317" s="314"/>
      <c r="G317" s="314"/>
      <c r="H317" s="314"/>
      <c r="I317" s="314"/>
      <c r="J317" s="314"/>
      <c r="K317" s="314"/>
      <c r="L317" s="314"/>
      <c r="M317" s="314"/>
      <c r="N317" s="314"/>
      <c r="O317" s="314"/>
      <c r="P317" s="207">
        <v>235403.47</v>
      </c>
      <c r="Q317" s="130"/>
      <c r="R317" s="130"/>
      <c r="S317"/>
      <c r="T317"/>
      <c r="U317"/>
      <c r="V317"/>
      <c r="W317"/>
      <c r="X317"/>
      <c r="Y317"/>
      <c r="Z317"/>
      <c r="AA317"/>
      <c r="AB317" s="127"/>
      <c r="AC317" s="127"/>
      <c r="AD317" s="127"/>
      <c r="AE317" s="127"/>
      <c r="AF317" s="127"/>
      <c r="AG317" s="127"/>
      <c r="AH317" s="127"/>
      <c r="AI317" s="127"/>
      <c r="AJ317" s="127"/>
      <c r="AK317" s="127"/>
      <c r="AL317" s="127"/>
      <c r="AM317" s="127"/>
      <c r="AN317" s="163"/>
      <c r="AO317" s="163"/>
      <c r="AP317" s="173"/>
      <c r="AQ317" s="127"/>
      <c r="AR317" s="127"/>
      <c r="AS317" s="127"/>
      <c r="AT317" s="163"/>
      <c r="AU317" s="127"/>
      <c r="AV317" s="127"/>
      <c r="AW317" s="163"/>
      <c r="AX317" s="163"/>
      <c r="AY317" s="173" t="s">
        <v>122</v>
      </c>
      <c r="AZ317" s="163"/>
      <c r="BA317" s="163"/>
      <c r="BB317" s="173"/>
      <c r="BC317" s="163"/>
      <c r="BD317" s="127"/>
      <c r="BE317" s="127"/>
      <c r="BF317" s="127"/>
      <c r="BG317" s="127"/>
      <c r="BH317" s="127"/>
      <c r="BI317" s="127"/>
      <c r="BJ317" s="127"/>
      <c r="BK317" s="127"/>
      <c r="BL317" s="127"/>
      <c r="BM317" s="127"/>
      <c r="BN317" s="127"/>
    </row>
    <row r="318" spans="1:66" s="142" customFormat="1" ht="15" x14ac:dyDescent="0.25">
      <c r="A318" s="191"/>
      <c r="B318" s="172"/>
      <c r="C318" s="314" t="s">
        <v>121</v>
      </c>
      <c r="D318" s="314"/>
      <c r="E318" s="314"/>
      <c r="F318" s="314"/>
      <c r="G318" s="314"/>
      <c r="H318" s="314"/>
      <c r="I318" s="314"/>
      <c r="J318" s="314"/>
      <c r="K318" s="314"/>
      <c r="L318" s="314"/>
      <c r="M318" s="314"/>
      <c r="N318" s="314"/>
      <c r="O318" s="314"/>
      <c r="P318" s="207">
        <v>44515.28</v>
      </c>
      <c r="Q318" s="130"/>
      <c r="R318" s="130"/>
      <c r="S318"/>
      <c r="T318"/>
      <c r="U318"/>
      <c r="V318"/>
      <c r="W318"/>
      <c r="X318"/>
      <c r="Y318"/>
      <c r="Z318"/>
      <c r="AA318"/>
      <c r="AB318" s="127"/>
      <c r="AC318" s="127"/>
      <c r="AD318" s="127"/>
      <c r="AE318" s="127"/>
      <c r="AF318" s="127"/>
      <c r="AG318" s="127"/>
      <c r="AH318" s="127"/>
      <c r="AI318" s="127"/>
      <c r="AJ318" s="127"/>
      <c r="AK318" s="127"/>
      <c r="AL318" s="127"/>
      <c r="AM318" s="127"/>
      <c r="AN318" s="163"/>
      <c r="AO318" s="163"/>
      <c r="AP318" s="173"/>
      <c r="AQ318" s="127"/>
      <c r="AR318" s="127"/>
      <c r="AS318" s="127"/>
      <c r="AT318" s="163"/>
      <c r="AU318" s="127"/>
      <c r="AV318" s="127"/>
      <c r="AW318" s="163"/>
      <c r="AX318" s="163"/>
      <c r="AY318" s="173" t="s">
        <v>121</v>
      </c>
      <c r="AZ318" s="163"/>
      <c r="BA318" s="163"/>
      <c r="BB318" s="173"/>
      <c r="BC318" s="163"/>
      <c r="BD318" s="127"/>
      <c r="BE318" s="127"/>
      <c r="BF318" s="127"/>
      <c r="BG318" s="127"/>
      <c r="BH318" s="127"/>
      <c r="BI318" s="127"/>
      <c r="BJ318" s="127"/>
      <c r="BK318" s="127"/>
      <c r="BL318" s="127"/>
      <c r="BM318" s="127"/>
      <c r="BN318" s="127"/>
    </row>
    <row r="319" spans="1:66" s="142" customFormat="1" ht="15" x14ac:dyDescent="0.25">
      <c r="A319" s="191"/>
      <c r="B319" s="172"/>
      <c r="C319" s="314" t="s">
        <v>120</v>
      </c>
      <c r="D319" s="314"/>
      <c r="E319" s="314"/>
      <c r="F319" s="314"/>
      <c r="G319" s="314"/>
      <c r="H319" s="314"/>
      <c r="I319" s="314"/>
      <c r="J319" s="314"/>
      <c r="K319" s="314"/>
      <c r="L319" s="314"/>
      <c r="M319" s="314"/>
      <c r="N319" s="314"/>
      <c r="O319" s="314"/>
      <c r="P319" s="207">
        <v>15585.22</v>
      </c>
      <c r="Q319" s="130"/>
      <c r="R319" s="130"/>
      <c r="S319"/>
      <c r="T319"/>
      <c r="U319"/>
      <c r="V319"/>
      <c r="W319"/>
      <c r="X319"/>
      <c r="Y319"/>
      <c r="Z319"/>
      <c r="AA319"/>
      <c r="AB319" s="127"/>
      <c r="AC319" s="127"/>
      <c r="AD319" s="127"/>
      <c r="AE319" s="127"/>
      <c r="AF319" s="127"/>
      <c r="AG319" s="127"/>
      <c r="AH319" s="127"/>
      <c r="AI319" s="127"/>
      <c r="AJ319" s="127"/>
      <c r="AK319" s="127"/>
      <c r="AL319" s="127"/>
      <c r="AM319" s="127"/>
      <c r="AN319" s="163"/>
      <c r="AO319" s="163"/>
      <c r="AP319" s="173"/>
      <c r="AQ319" s="127"/>
      <c r="AR319" s="127"/>
      <c r="AS319" s="127"/>
      <c r="AT319" s="163"/>
      <c r="AU319" s="127"/>
      <c r="AV319" s="127"/>
      <c r="AW319" s="163"/>
      <c r="AX319" s="163"/>
      <c r="AY319" s="173" t="s">
        <v>120</v>
      </c>
      <c r="AZ319" s="163"/>
      <c r="BA319" s="163"/>
      <c r="BB319" s="173"/>
      <c r="BC319" s="163"/>
      <c r="BD319" s="127"/>
      <c r="BE319" s="127"/>
      <c r="BF319" s="127"/>
      <c r="BG319" s="127"/>
      <c r="BH319" s="127"/>
      <c r="BI319" s="127"/>
      <c r="BJ319" s="127"/>
      <c r="BK319" s="127"/>
      <c r="BL319" s="127"/>
      <c r="BM319" s="127"/>
      <c r="BN319" s="127"/>
    </row>
    <row r="320" spans="1:66" s="142" customFormat="1" ht="15" x14ac:dyDescent="0.25">
      <c r="A320" s="191"/>
      <c r="B320" s="172"/>
      <c r="C320" s="314" t="s">
        <v>119</v>
      </c>
      <c r="D320" s="314"/>
      <c r="E320" s="314"/>
      <c r="F320" s="314"/>
      <c r="G320" s="314"/>
      <c r="H320" s="314"/>
      <c r="I320" s="314"/>
      <c r="J320" s="314"/>
      <c r="K320" s="314"/>
      <c r="L320" s="314"/>
      <c r="M320" s="314"/>
      <c r="N320" s="314"/>
      <c r="O320" s="314"/>
      <c r="P320" s="207">
        <v>90913.63</v>
      </c>
      <c r="Q320" s="130"/>
      <c r="R320" s="130"/>
      <c r="S320"/>
      <c r="T320"/>
      <c r="U320"/>
      <c r="V320"/>
      <c r="W320"/>
      <c r="X320"/>
      <c r="Y320"/>
      <c r="Z320"/>
      <c r="AA320"/>
      <c r="AB320" s="127"/>
      <c r="AC320" s="127"/>
      <c r="AD320" s="127"/>
      <c r="AE320" s="127"/>
      <c r="AF320" s="127"/>
      <c r="AG320" s="127"/>
      <c r="AH320" s="127"/>
      <c r="AI320" s="127"/>
      <c r="AJ320" s="127"/>
      <c r="AK320" s="127"/>
      <c r="AL320" s="127"/>
      <c r="AM320" s="127"/>
      <c r="AN320" s="163"/>
      <c r="AO320" s="163"/>
      <c r="AP320" s="173"/>
      <c r="AQ320" s="127"/>
      <c r="AR320" s="127"/>
      <c r="AS320" s="127"/>
      <c r="AT320" s="163"/>
      <c r="AU320" s="127"/>
      <c r="AV320" s="127"/>
      <c r="AW320" s="163"/>
      <c r="AX320" s="163"/>
      <c r="AY320" s="173" t="s">
        <v>119</v>
      </c>
      <c r="AZ320" s="163"/>
      <c r="BA320" s="163"/>
      <c r="BB320" s="173"/>
      <c r="BC320" s="163"/>
      <c r="BD320" s="127"/>
      <c r="BE320" s="127"/>
      <c r="BF320" s="127"/>
      <c r="BG320" s="127"/>
      <c r="BH320" s="127"/>
      <c r="BI320" s="127"/>
      <c r="BJ320" s="127"/>
      <c r="BK320" s="127"/>
      <c r="BL320" s="127"/>
      <c r="BM320" s="127"/>
      <c r="BN320" s="127"/>
    </row>
    <row r="321" spans="1:66" s="142" customFormat="1" ht="15" x14ac:dyDescent="0.25">
      <c r="A321" s="191"/>
      <c r="B321" s="172"/>
      <c r="C321" s="314" t="s">
        <v>118</v>
      </c>
      <c r="D321" s="314"/>
      <c r="E321" s="314"/>
      <c r="F321" s="314"/>
      <c r="G321" s="314"/>
      <c r="H321" s="314"/>
      <c r="I321" s="314"/>
      <c r="J321" s="314"/>
      <c r="K321" s="314"/>
      <c r="L321" s="314"/>
      <c r="M321" s="314"/>
      <c r="N321" s="314"/>
      <c r="O321" s="314"/>
      <c r="P321" s="207">
        <v>232366.25</v>
      </c>
      <c r="Q321" s="130"/>
      <c r="R321" s="130"/>
      <c r="S321"/>
      <c r="T321"/>
      <c r="U321"/>
      <c r="V321"/>
      <c r="W321"/>
      <c r="X321"/>
      <c r="Y321"/>
      <c r="Z321"/>
      <c r="AA321"/>
      <c r="AB321" s="127"/>
      <c r="AC321" s="127"/>
      <c r="AD321" s="127"/>
      <c r="AE321" s="127"/>
      <c r="AF321" s="127"/>
      <c r="AG321" s="127"/>
      <c r="AH321" s="127"/>
      <c r="AI321" s="127"/>
      <c r="AJ321" s="127"/>
      <c r="AK321" s="127"/>
      <c r="AL321" s="127"/>
      <c r="AM321" s="127"/>
      <c r="AN321" s="163"/>
      <c r="AO321" s="163"/>
      <c r="AP321" s="173"/>
      <c r="AQ321" s="127"/>
      <c r="AR321" s="127"/>
      <c r="AS321" s="127"/>
      <c r="AT321" s="163"/>
      <c r="AU321" s="127"/>
      <c r="AV321" s="127"/>
      <c r="AW321" s="163"/>
      <c r="AX321" s="163"/>
      <c r="AY321" s="173" t="s">
        <v>118</v>
      </c>
      <c r="AZ321" s="163"/>
      <c r="BA321" s="163"/>
      <c r="BB321" s="173"/>
      <c r="BC321" s="163"/>
      <c r="BD321" s="127"/>
      <c r="BE321" s="127"/>
      <c r="BF321" s="127"/>
      <c r="BG321" s="127"/>
      <c r="BH321" s="127"/>
      <c r="BI321" s="127"/>
      <c r="BJ321" s="127"/>
      <c r="BK321" s="127"/>
      <c r="BL321" s="127"/>
      <c r="BM321" s="127"/>
      <c r="BN321" s="127"/>
    </row>
    <row r="322" spans="1:66" s="142" customFormat="1" ht="15" x14ac:dyDescent="0.25">
      <c r="A322" s="191"/>
      <c r="B322" s="172"/>
      <c r="C322" s="314" t="s">
        <v>117</v>
      </c>
      <c r="D322" s="314"/>
      <c r="E322" s="314"/>
      <c r="F322" s="314"/>
      <c r="G322" s="314"/>
      <c r="H322" s="314"/>
      <c r="I322" s="314"/>
      <c r="J322" s="314"/>
      <c r="K322" s="314"/>
      <c r="L322" s="314"/>
      <c r="M322" s="314"/>
      <c r="N322" s="314"/>
      <c r="O322" s="314"/>
      <c r="P322" s="207">
        <v>124521.8</v>
      </c>
      <c r="Q322" s="130"/>
      <c r="R322" s="130"/>
      <c r="S322"/>
      <c r="T322"/>
      <c r="U322"/>
      <c r="V322"/>
      <c r="W322"/>
      <c r="X322"/>
      <c r="Y322"/>
      <c r="Z322"/>
      <c r="AA322"/>
      <c r="AB322" s="127"/>
      <c r="AC322" s="127"/>
      <c r="AD322" s="127"/>
      <c r="AE322" s="127"/>
      <c r="AF322" s="127"/>
      <c r="AG322" s="127"/>
      <c r="AH322" s="127"/>
      <c r="AI322" s="127"/>
      <c r="AJ322" s="127"/>
      <c r="AK322" s="127"/>
      <c r="AL322" s="127"/>
      <c r="AM322" s="127"/>
      <c r="AN322" s="163"/>
      <c r="AO322" s="163"/>
      <c r="AP322" s="173"/>
      <c r="AQ322" s="127"/>
      <c r="AR322" s="127"/>
      <c r="AS322" s="127"/>
      <c r="AT322" s="163"/>
      <c r="AU322" s="127"/>
      <c r="AV322" s="127"/>
      <c r="AW322" s="163"/>
      <c r="AX322" s="163"/>
      <c r="AY322" s="173" t="s">
        <v>117</v>
      </c>
      <c r="AZ322" s="163"/>
      <c r="BA322" s="163"/>
      <c r="BB322" s="173"/>
      <c r="BC322" s="163"/>
      <c r="BD322" s="127"/>
      <c r="BE322" s="127"/>
      <c r="BF322" s="127"/>
      <c r="BG322" s="127"/>
      <c r="BH322" s="127"/>
      <c r="BI322" s="127"/>
      <c r="BJ322" s="127"/>
      <c r="BK322" s="127"/>
      <c r="BL322" s="127"/>
      <c r="BM322" s="127"/>
      <c r="BN322" s="127"/>
    </row>
    <row r="323" spans="1:66" s="142" customFormat="1" ht="15" x14ac:dyDescent="0.25">
      <c r="A323" s="191"/>
      <c r="B323" s="172"/>
      <c r="C323" s="314" t="s">
        <v>125</v>
      </c>
      <c r="D323" s="314"/>
      <c r="E323" s="314"/>
      <c r="F323" s="314"/>
      <c r="G323" s="314"/>
      <c r="H323" s="314"/>
      <c r="I323" s="314"/>
      <c r="J323" s="314"/>
      <c r="K323" s="314"/>
      <c r="L323" s="314"/>
      <c r="M323" s="314"/>
      <c r="N323" s="314"/>
      <c r="O323" s="314"/>
      <c r="P323" s="207">
        <v>250988.69</v>
      </c>
      <c r="Q323" s="130"/>
      <c r="R323" s="130"/>
      <c r="S323"/>
      <c r="T323"/>
      <c r="U323"/>
      <c r="V323"/>
      <c r="W323"/>
      <c r="X323"/>
      <c r="Y323"/>
      <c r="Z323"/>
      <c r="AA323"/>
      <c r="AB323" s="127"/>
      <c r="AC323" s="127"/>
      <c r="AD323" s="127"/>
      <c r="AE323" s="127"/>
      <c r="AF323" s="127"/>
      <c r="AG323" s="127"/>
      <c r="AH323" s="127"/>
      <c r="AI323" s="127"/>
      <c r="AJ323" s="127"/>
      <c r="AK323" s="127"/>
      <c r="AL323" s="127"/>
      <c r="AM323" s="127"/>
      <c r="AN323" s="163"/>
      <c r="AO323" s="163"/>
      <c r="AP323" s="173"/>
      <c r="AQ323" s="127"/>
      <c r="AR323" s="127"/>
      <c r="AS323" s="127"/>
      <c r="AT323" s="163"/>
      <c r="AU323" s="127"/>
      <c r="AV323" s="127"/>
      <c r="AW323" s="163"/>
      <c r="AX323" s="163"/>
      <c r="AY323" s="173" t="s">
        <v>125</v>
      </c>
      <c r="AZ323" s="163"/>
      <c r="BA323" s="163"/>
      <c r="BB323" s="173"/>
      <c r="BC323" s="163"/>
      <c r="BD323" s="127"/>
      <c r="BE323" s="127"/>
      <c r="BF323" s="127"/>
      <c r="BG323" s="127"/>
      <c r="BH323" s="127"/>
      <c r="BI323" s="127"/>
      <c r="BJ323" s="127"/>
      <c r="BK323" s="127"/>
      <c r="BL323" s="127"/>
      <c r="BM323" s="127"/>
      <c r="BN323" s="127"/>
    </row>
    <row r="324" spans="1:66" s="142" customFormat="1" ht="15" x14ac:dyDescent="0.25">
      <c r="A324" s="191"/>
      <c r="B324" s="172"/>
      <c r="C324" s="314" t="s">
        <v>126</v>
      </c>
      <c r="D324" s="314"/>
      <c r="E324" s="314"/>
      <c r="F324" s="314"/>
      <c r="G324" s="314"/>
      <c r="H324" s="314"/>
      <c r="I324" s="314"/>
      <c r="J324" s="314"/>
      <c r="K324" s="314"/>
      <c r="L324" s="314"/>
      <c r="M324" s="314"/>
      <c r="N324" s="314"/>
      <c r="O324" s="314"/>
      <c r="P324" s="207">
        <v>232366.25</v>
      </c>
      <c r="Q324" s="130"/>
      <c r="R324" s="130"/>
      <c r="S324"/>
      <c r="T324"/>
      <c r="U324"/>
      <c r="V324"/>
      <c r="W324"/>
      <c r="X324"/>
      <c r="Y324"/>
      <c r="Z324"/>
      <c r="AA324"/>
      <c r="AB324" s="127"/>
      <c r="AC324" s="127"/>
      <c r="AD324" s="127"/>
      <c r="AE324" s="127"/>
      <c r="AF324" s="127"/>
      <c r="AG324" s="127"/>
      <c r="AH324" s="127"/>
      <c r="AI324" s="127"/>
      <c r="AJ324" s="127"/>
      <c r="AK324" s="127"/>
      <c r="AL324" s="127"/>
      <c r="AM324" s="127"/>
      <c r="AN324" s="163"/>
      <c r="AO324" s="163"/>
      <c r="AP324" s="173"/>
      <c r="AQ324" s="127"/>
      <c r="AR324" s="127"/>
      <c r="AS324" s="127"/>
      <c r="AT324" s="163"/>
      <c r="AU324" s="127"/>
      <c r="AV324" s="127"/>
      <c r="AW324" s="163"/>
      <c r="AX324" s="163"/>
      <c r="AY324" s="173" t="s">
        <v>126</v>
      </c>
      <c r="AZ324" s="163"/>
      <c r="BA324" s="163"/>
      <c r="BB324" s="173"/>
      <c r="BC324" s="163"/>
      <c r="BD324" s="127"/>
      <c r="BE324" s="127"/>
      <c r="BF324" s="127"/>
      <c r="BG324" s="127"/>
      <c r="BH324" s="127"/>
      <c r="BI324" s="127"/>
      <c r="BJ324" s="127"/>
      <c r="BK324" s="127"/>
      <c r="BL324" s="127"/>
      <c r="BM324" s="127"/>
      <c r="BN324" s="127"/>
    </row>
    <row r="325" spans="1:66" s="142" customFormat="1" ht="15" x14ac:dyDescent="0.25">
      <c r="A325" s="191"/>
      <c r="B325" s="172"/>
      <c r="C325" s="314" t="s">
        <v>127</v>
      </c>
      <c r="D325" s="314"/>
      <c r="E325" s="314"/>
      <c r="F325" s="314"/>
      <c r="G325" s="314"/>
      <c r="H325" s="314"/>
      <c r="I325" s="314"/>
      <c r="J325" s="314"/>
      <c r="K325" s="314"/>
      <c r="L325" s="314"/>
      <c r="M325" s="314"/>
      <c r="N325" s="314"/>
      <c r="O325" s="314"/>
      <c r="P325" s="207">
        <v>124521.8</v>
      </c>
      <c r="Q325" s="130"/>
      <c r="R325" s="130"/>
      <c r="S325"/>
      <c r="T325"/>
      <c r="U325"/>
      <c r="V325"/>
      <c r="W325"/>
      <c r="X325"/>
      <c r="Y325"/>
      <c r="Z325"/>
      <c r="AA325"/>
      <c r="AB325" s="127"/>
      <c r="AC325" s="127"/>
      <c r="AD325" s="127"/>
      <c r="AE325" s="127"/>
      <c r="AF325" s="127"/>
      <c r="AG325" s="127"/>
      <c r="AH325" s="127"/>
      <c r="AI325" s="127"/>
      <c r="AJ325" s="127"/>
      <c r="AK325" s="127"/>
      <c r="AL325" s="127"/>
      <c r="AM325" s="127"/>
      <c r="AN325" s="163"/>
      <c r="AO325" s="163"/>
      <c r="AP325" s="173"/>
      <c r="AQ325" s="127"/>
      <c r="AR325" s="127"/>
      <c r="AS325" s="127"/>
      <c r="AT325" s="163"/>
      <c r="AU325" s="127"/>
      <c r="AV325" s="127"/>
      <c r="AW325" s="163"/>
      <c r="AX325" s="163"/>
      <c r="AY325" s="173" t="s">
        <v>127</v>
      </c>
      <c r="AZ325" s="163"/>
      <c r="BA325" s="163"/>
      <c r="BB325" s="173"/>
      <c r="BC325" s="163"/>
      <c r="BD325" s="127"/>
      <c r="BE325" s="127"/>
      <c r="BF325" s="127"/>
      <c r="BG325" s="127"/>
      <c r="BH325" s="127"/>
      <c r="BI325" s="127"/>
      <c r="BJ325" s="127"/>
      <c r="BK325" s="127"/>
      <c r="BL325" s="127"/>
      <c r="BM325" s="127"/>
      <c r="BN325" s="127"/>
    </row>
    <row r="326" spans="1:66" s="142" customFormat="1" ht="15" x14ac:dyDescent="0.25">
      <c r="A326" s="191"/>
      <c r="B326" s="205"/>
      <c r="C326" s="315" t="s">
        <v>392</v>
      </c>
      <c r="D326" s="315"/>
      <c r="E326" s="315"/>
      <c r="F326" s="315"/>
      <c r="G326" s="315"/>
      <c r="H326" s="315"/>
      <c r="I326" s="315"/>
      <c r="J326" s="315"/>
      <c r="K326" s="315"/>
      <c r="L326" s="315"/>
      <c r="M326" s="315"/>
      <c r="N326" s="315"/>
      <c r="O326" s="315"/>
      <c r="P326" s="210">
        <v>743305.65</v>
      </c>
      <c r="Q326" s="130"/>
      <c r="R326" s="130"/>
      <c r="S326"/>
      <c r="T326"/>
      <c r="U326"/>
      <c r="V326"/>
      <c r="W326"/>
      <c r="X326"/>
      <c r="Y326"/>
      <c r="Z326"/>
      <c r="AA326"/>
      <c r="AB326" s="127"/>
      <c r="AC326" s="127"/>
      <c r="AD326" s="127"/>
      <c r="AE326" s="127"/>
      <c r="AF326" s="127"/>
      <c r="AG326" s="127"/>
      <c r="AH326" s="127"/>
      <c r="AI326" s="127"/>
      <c r="AJ326" s="127"/>
      <c r="AK326" s="127"/>
      <c r="AL326" s="127"/>
      <c r="AM326" s="127"/>
      <c r="AN326" s="163"/>
      <c r="AO326" s="163"/>
      <c r="AP326" s="173"/>
      <c r="AQ326" s="127"/>
      <c r="AR326" s="127"/>
      <c r="AS326" s="127"/>
      <c r="AT326" s="163"/>
      <c r="AU326" s="127"/>
      <c r="AV326" s="127"/>
      <c r="AW326" s="163"/>
      <c r="AX326" s="163"/>
      <c r="AY326" s="173"/>
      <c r="AZ326" s="163" t="s">
        <v>392</v>
      </c>
      <c r="BA326" s="163"/>
      <c r="BB326" s="173"/>
      <c r="BC326" s="163"/>
      <c r="BD326" s="127"/>
      <c r="BE326" s="127"/>
      <c r="BF326" s="127"/>
      <c r="BG326" s="127"/>
      <c r="BH326" s="127"/>
      <c r="BI326" s="127"/>
      <c r="BJ326" s="127"/>
      <c r="BK326" s="127"/>
      <c r="BL326" s="127"/>
      <c r="BM326" s="127"/>
      <c r="BN326" s="127"/>
    </row>
    <row r="327" spans="1:66" s="142" customFormat="1" ht="15" x14ac:dyDescent="0.25">
      <c r="A327" s="191"/>
      <c r="B327" s="205"/>
      <c r="C327" s="315" t="s">
        <v>57</v>
      </c>
      <c r="D327" s="315"/>
      <c r="E327" s="315"/>
      <c r="F327" s="315"/>
      <c r="G327" s="315"/>
      <c r="H327" s="315"/>
      <c r="I327" s="315"/>
      <c r="J327" s="315"/>
      <c r="K327" s="315"/>
      <c r="L327" s="315"/>
      <c r="M327" s="315"/>
      <c r="N327" s="315"/>
      <c r="O327" s="315"/>
      <c r="P327" s="211"/>
      <c r="Q327" s="130"/>
      <c r="R327" s="130"/>
      <c r="S327"/>
      <c r="T327"/>
      <c r="U327"/>
      <c r="V327"/>
      <c r="W327"/>
      <c r="X327"/>
      <c r="Y327"/>
      <c r="Z327"/>
      <c r="AA327"/>
      <c r="AB327" s="127"/>
      <c r="AC327" s="127"/>
      <c r="AD327" s="127"/>
      <c r="AE327" s="127"/>
      <c r="AF327" s="127"/>
      <c r="AG327" s="127"/>
      <c r="AH327" s="127"/>
      <c r="AI327" s="127"/>
      <c r="AJ327" s="127"/>
      <c r="AK327" s="127"/>
      <c r="AL327" s="127"/>
      <c r="AM327" s="127"/>
      <c r="AN327" s="163"/>
      <c r="AO327" s="163"/>
      <c r="AP327" s="173"/>
      <c r="AQ327" s="127"/>
      <c r="AR327" s="127"/>
      <c r="AS327" s="127"/>
      <c r="AT327" s="163"/>
      <c r="AU327" s="127"/>
      <c r="AV327" s="127"/>
      <c r="AW327" s="163"/>
      <c r="AX327" s="163"/>
      <c r="AY327" s="173"/>
      <c r="AZ327" s="163"/>
      <c r="BA327" s="163" t="s">
        <v>57</v>
      </c>
      <c r="BB327" s="173"/>
      <c r="BC327" s="163"/>
      <c r="BD327" s="127"/>
      <c r="BE327" s="127"/>
      <c r="BF327" s="127"/>
      <c r="BG327" s="127"/>
      <c r="BH327" s="127"/>
      <c r="BI327" s="127"/>
      <c r="BJ327" s="127"/>
      <c r="BK327" s="127"/>
      <c r="BL327" s="127"/>
      <c r="BM327" s="127"/>
      <c r="BN327" s="127"/>
    </row>
    <row r="328" spans="1:66" s="142" customFormat="1" ht="15" x14ac:dyDescent="0.25">
      <c r="A328" s="191"/>
      <c r="B328" s="205"/>
      <c r="C328" s="316" t="s">
        <v>58</v>
      </c>
      <c r="D328" s="316"/>
      <c r="E328" s="316"/>
      <c r="F328" s="316"/>
      <c r="G328" s="316"/>
      <c r="H328" s="316"/>
      <c r="I328" s="316"/>
      <c r="J328" s="316"/>
      <c r="K328" s="213">
        <v>636.48</v>
      </c>
      <c r="L328" s="316"/>
      <c r="M328" s="316"/>
      <c r="N328" s="316"/>
      <c r="O328" s="316"/>
      <c r="P328" s="208"/>
      <c r="Q328" s="130"/>
      <c r="R328" s="130"/>
      <c r="S328"/>
      <c r="T328"/>
      <c r="U328"/>
      <c r="V328"/>
      <c r="W328"/>
      <c r="X328"/>
      <c r="Y328"/>
      <c r="Z328"/>
      <c r="AA328"/>
      <c r="AB328" s="127"/>
      <c r="AC328" s="127"/>
      <c r="AD328" s="127"/>
      <c r="AE328" s="127"/>
      <c r="AF328" s="127"/>
      <c r="AG328" s="127"/>
      <c r="AH328" s="127"/>
      <c r="AI328" s="127"/>
      <c r="AJ328" s="127"/>
      <c r="AK328" s="127"/>
      <c r="AL328" s="127"/>
      <c r="AM328" s="127"/>
      <c r="AN328" s="163"/>
      <c r="AO328" s="163"/>
      <c r="AP328" s="173"/>
      <c r="AQ328" s="127"/>
      <c r="AR328" s="127"/>
      <c r="AS328" s="127"/>
      <c r="AT328" s="163"/>
      <c r="AU328" s="127"/>
      <c r="AV328" s="127"/>
      <c r="AW328" s="163"/>
      <c r="AX328" s="163"/>
      <c r="AY328" s="173"/>
      <c r="AZ328" s="163"/>
      <c r="BA328" s="163"/>
      <c r="BB328" s="173" t="s">
        <v>58</v>
      </c>
      <c r="BC328" s="163"/>
      <c r="BD328" s="127"/>
      <c r="BE328" s="127"/>
      <c r="BF328" s="127"/>
      <c r="BG328" s="127"/>
      <c r="BH328" s="127"/>
      <c r="BI328" s="127"/>
      <c r="BJ328" s="127"/>
      <c r="BK328" s="127"/>
      <c r="BL328" s="127"/>
      <c r="BM328" s="127"/>
      <c r="BN328" s="127"/>
    </row>
    <row r="329" spans="1:66" s="142" customFormat="1" ht="15" x14ac:dyDescent="0.25">
      <c r="A329" s="191"/>
      <c r="B329" s="205"/>
      <c r="C329" s="316" t="s">
        <v>59</v>
      </c>
      <c r="D329" s="316"/>
      <c r="E329" s="316"/>
      <c r="F329" s="316"/>
      <c r="G329" s="316"/>
      <c r="H329" s="316"/>
      <c r="I329" s="316"/>
      <c r="J329" s="316"/>
      <c r="K329" s="213">
        <v>37.33</v>
      </c>
      <c r="L329" s="316"/>
      <c r="M329" s="316"/>
      <c r="N329" s="316"/>
      <c r="O329" s="316"/>
      <c r="P329" s="208"/>
      <c r="Q329" s="130"/>
      <c r="R329" s="130"/>
      <c r="S329"/>
      <c r="T329"/>
      <c r="U329"/>
      <c r="V329"/>
      <c r="W329"/>
      <c r="X329"/>
      <c r="Y329"/>
      <c r="Z329"/>
      <c r="AA329"/>
      <c r="AB329" s="127"/>
      <c r="AC329" s="127"/>
      <c r="AD329" s="127"/>
      <c r="AE329" s="127"/>
      <c r="AF329" s="127"/>
      <c r="AG329" s="127"/>
      <c r="AH329" s="127"/>
      <c r="AI329" s="127"/>
      <c r="AJ329" s="127"/>
      <c r="AK329" s="127"/>
      <c r="AL329" s="127"/>
      <c r="AM329" s="127"/>
      <c r="AN329" s="163"/>
      <c r="AO329" s="163"/>
      <c r="AP329" s="173"/>
      <c r="AQ329" s="127"/>
      <c r="AR329" s="127"/>
      <c r="AS329" s="127"/>
      <c r="AT329" s="163"/>
      <c r="AU329" s="127"/>
      <c r="AV329" s="127"/>
      <c r="AW329" s="163"/>
      <c r="AX329" s="163"/>
      <c r="AY329" s="173"/>
      <c r="AZ329" s="163"/>
      <c r="BA329" s="163"/>
      <c r="BB329" s="173" t="s">
        <v>59</v>
      </c>
      <c r="BC329" s="163"/>
      <c r="BD329" s="127"/>
      <c r="BE329" s="127"/>
      <c r="BF329" s="127"/>
      <c r="BG329" s="127"/>
      <c r="BH329" s="127"/>
      <c r="BI329" s="127"/>
      <c r="BJ329" s="127"/>
      <c r="BK329" s="127"/>
      <c r="BL329" s="127"/>
      <c r="BM329" s="127"/>
      <c r="BN329" s="127"/>
    </row>
    <row r="330" spans="1:66" s="142" customFormat="1" ht="15" x14ac:dyDescent="0.25">
      <c r="A330" s="191"/>
      <c r="B330" s="205"/>
      <c r="C330" s="315" t="s">
        <v>64</v>
      </c>
      <c r="D330" s="315"/>
      <c r="E330" s="315"/>
      <c r="F330" s="315"/>
      <c r="G330" s="315"/>
      <c r="H330" s="315"/>
      <c r="I330" s="315"/>
      <c r="J330" s="315"/>
      <c r="K330" s="315"/>
      <c r="L330" s="315"/>
      <c r="M330" s="315"/>
      <c r="N330" s="315"/>
      <c r="O330" s="315"/>
      <c r="P330" s="206"/>
      <c r="Q330" s="130"/>
      <c r="R330" s="130"/>
      <c r="S330"/>
      <c r="T330"/>
      <c r="U330"/>
      <c r="V330"/>
      <c r="W330"/>
      <c r="X330"/>
      <c r="Y330"/>
      <c r="Z330"/>
      <c r="AA330"/>
      <c r="AB330" s="127"/>
      <c r="AC330" s="127"/>
      <c r="AD330" s="127"/>
      <c r="AE330" s="127"/>
      <c r="AF330" s="127"/>
      <c r="AG330" s="127"/>
      <c r="AH330" s="127"/>
      <c r="AI330" s="127"/>
      <c r="AJ330" s="127"/>
      <c r="AK330" s="127"/>
      <c r="AL330" s="127"/>
      <c r="AM330" s="127"/>
      <c r="AN330" s="127"/>
      <c r="AO330" s="127"/>
      <c r="AP330" s="127"/>
      <c r="AQ330" s="127"/>
      <c r="AR330" s="127"/>
      <c r="AS330" s="127"/>
      <c r="AT330" s="127"/>
      <c r="AU330" s="127"/>
      <c r="AV330" s="127"/>
      <c r="AW330" s="127"/>
      <c r="AX330" s="127"/>
      <c r="AY330" s="127"/>
      <c r="AZ330" s="127"/>
      <c r="BA330" s="127"/>
      <c r="BB330" s="127"/>
      <c r="BC330" s="127"/>
      <c r="BD330" s="163" t="s">
        <v>64</v>
      </c>
      <c r="BE330" s="127"/>
      <c r="BF330" s="127"/>
      <c r="BG330" s="127"/>
      <c r="BH330" s="127"/>
      <c r="BI330" s="127"/>
      <c r="BJ330" s="127"/>
      <c r="BK330" s="127"/>
      <c r="BL330" s="127"/>
      <c r="BM330" s="127"/>
      <c r="BN330" s="127"/>
    </row>
    <row r="331" spans="1:66" s="142" customFormat="1" ht="15" x14ac:dyDescent="0.25">
      <c r="A331" s="191"/>
      <c r="B331" s="172"/>
      <c r="C331" s="314" t="s">
        <v>65</v>
      </c>
      <c r="D331" s="314"/>
      <c r="E331" s="314"/>
      <c r="F331" s="314"/>
      <c r="G331" s="314"/>
      <c r="H331" s="314"/>
      <c r="I331" s="314"/>
      <c r="J331" s="314"/>
      <c r="K331" s="314"/>
      <c r="L331" s="314"/>
      <c r="M331" s="314"/>
      <c r="N331" s="314"/>
      <c r="O331" s="314"/>
      <c r="P331" s="207">
        <v>630444.99</v>
      </c>
      <c r="Q331" s="130"/>
      <c r="R331" s="130"/>
      <c r="S331"/>
      <c r="T331"/>
      <c r="U331"/>
      <c r="V331"/>
      <c r="W331"/>
      <c r="X331"/>
      <c r="Y331"/>
      <c r="Z331"/>
      <c r="AA331"/>
      <c r="AB331" s="127"/>
      <c r="AC331" s="127"/>
      <c r="AD331" s="127"/>
      <c r="AE331" s="127"/>
      <c r="AF331" s="127"/>
      <c r="AG331" s="127"/>
      <c r="AH331" s="127"/>
      <c r="AI331" s="127"/>
      <c r="AJ331" s="127"/>
      <c r="AK331" s="127"/>
      <c r="AL331" s="127"/>
      <c r="AM331" s="127"/>
      <c r="AN331" s="127"/>
      <c r="AO331" s="127"/>
      <c r="AP331" s="127"/>
      <c r="AQ331" s="127"/>
      <c r="AR331" s="127"/>
      <c r="AS331" s="127"/>
      <c r="AT331" s="127"/>
      <c r="AU331" s="127"/>
      <c r="AV331" s="127"/>
      <c r="AW331" s="127"/>
      <c r="AX331" s="127"/>
      <c r="AY331" s="127"/>
      <c r="AZ331" s="127"/>
      <c r="BA331" s="127"/>
      <c r="BB331" s="127"/>
      <c r="BC331" s="127"/>
      <c r="BD331" s="163"/>
      <c r="BE331" s="173" t="s">
        <v>65</v>
      </c>
      <c r="BF331" s="127"/>
      <c r="BG331" s="127"/>
      <c r="BH331" s="127"/>
      <c r="BI331" s="127"/>
      <c r="BJ331" s="127"/>
      <c r="BK331" s="127"/>
      <c r="BL331" s="127"/>
      <c r="BM331" s="127"/>
      <c r="BN331" s="127"/>
    </row>
    <row r="332" spans="1:66" s="142" customFormat="1" ht="15" x14ac:dyDescent="0.25">
      <c r="A332" s="191"/>
      <c r="B332" s="172"/>
      <c r="C332" s="314" t="s">
        <v>53</v>
      </c>
      <c r="D332" s="314"/>
      <c r="E332" s="314"/>
      <c r="F332" s="314"/>
      <c r="G332" s="314"/>
      <c r="H332" s="314"/>
      <c r="I332" s="314"/>
      <c r="J332" s="314"/>
      <c r="K332" s="314"/>
      <c r="L332" s="314"/>
      <c r="M332" s="314"/>
      <c r="N332" s="314"/>
      <c r="O332" s="314"/>
      <c r="P332" s="208"/>
      <c r="Q332" s="130"/>
      <c r="R332" s="130"/>
      <c r="S332"/>
      <c r="T332"/>
      <c r="U332"/>
      <c r="V332"/>
      <c r="W332"/>
      <c r="X332"/>
      <c r="Y332"/>
      <c r="Z332"/>
      <c r="AA332"/>
      <c r="AB332" s="127"/>
      <c r="AC332" s="127"/>
      <c r="AD332" s="127"/>
      <c r="AE332" s="127"/>
      <c r="AF332" s="127"/>
      <c r="AG332" s="127"/>
      <c r="AH332" s="127"/>
      <c r="AI332" s="127"/>
      <c r="AJ332" s="127"/>
      <c r="AK332" s="127"/>
      <c r="AL332" s="127"/>
      <c r="AM332" s="127"/>
      <c r="AN332" s="127"/>
      <c r="AO332" s="127"/>
      <c r="AP332" s="127"/>
      <c r="AQ332" s="127"/>
      <c r="AR332" s="127"/>
      <c r="AS332" s="127"/>
      <c r="AT332" s="127"/>
      <c r="AU332" s="127"/>
      <c r="AV332" s="127"/>
      <c r="AW332" s="127"/>
      <c r="AX332" s="127"/>
      <c r="AY332" s="127"/>
      <c r="AZ332" s="127"/>
      <c r="BA332" s="127"/>
      <c r="BB332" s="127"/>
      <c r="BC332" s="127"/>
      <c r="BD332" s="163"/>
      <c r="BE332" s="173" t="s">
        <v>53</v>
      </c>
      <c r="BF332" s="127"/>
      <c r="BG332" s="127"/>
      <c r="BH332" s="127"/>
      <c r="BI332" s="127"/>
      <c r="BJ332" s="127"/>
      <c r="BK332" s="127"/>
      <c r="BL332" s="127"/>
      <c r="BM332" s="127"/>
      <c r="BN332" s="127"/>
    </row>
    <row r="333" spans="1:66" s="142" customFormat="1" ht="15" x14ac:dyDescent="0.25">
      <c r="A333" s="191"/>
      <c r="B333" s="172"/>
      <c r="C333" s="314" t="s">
        <v>54</v>
      </c>
      <c r="D333" s="314"/>
      <c r="E333" s="314"/>
      <c r="F333" s="314"/>
      <c r="G333" s="314"/>
      <c r="H333" s="314"/>
      <c r="I333" s="314"/>
      <c r="J333" s="314"/>
      <c r="K333" s="314"/>
      <c r="L333" s="314"/>
      <c r="M333" s="314"/>
      <c r="N333" s="314"/>
      <c r="O333" s="314"/>
      <c r="P333" s="207">
        <v>474286.25</v>
      </c>
      <c r="Q333" s="130"/>
      <c r="R333" s="130"/>
      <c r="S333"/>
      <c r="T333"/>
      <c r="U333"/>
      <c r="V333"/>
      <c r="W333"/>
      <c r="X333"/>
      <c r="Y333"/>
      <c r="Z333"/>
      <c r="AA333"/>
      <c r="AB333" s="127"/>
      <c r="AC333" s="127"/>
      <c r="AD333" s="127"/>
      <c r="AE333" s="127"/>
      <c r="AF333" s="127"/>
      <c r="AG333" s="127"/>
      <c r="AH333" s="127"/>
      <c r="AI333" s="127"/>
      <c r="AJ333" s="127"/>
      <c r="AK333" s="127"/>
      <c r="AL333" s="127"/>
      <c r="AM333" s="127"/>
      <c r="AN333" s="127"/>
      <c r="AO333" s="127"/>
      <c r="AP333" s="127"/>
      <c r="AQ333" s="127"/>
      <c r="AR333" s="127"/>
      <c r="AS333" s="127"/>
      <c r="AT333" s="127"/>
      <c r="AU333" s="127"/>
      <c r="AV333" s="127"/>
      <c r="AW333" s="127"/>
      <c r="AX333" s="127"/>
      <c r="AY333" s="127"/>
      <c r="AZ333" s="127"/>
      <c r="BA333" s="127"/>
      <c r="BB333" s="127"/>
      <c r="BC333" s="127"/>
      <c r="BD333" s="163"/>
      <c r="BE333" s="173" t="s">
        <v>54</v>
      </c>
      <c r="BF333" s="127"/>
      <c r="BG333" s="127"/>
      <c r="BH333" s="127"/>
      <c r="BI333" s="127"/>
      <c r="BJ333" s="127"/>
      <c r="BK333" s="127"/>
      <c r="BL333" s="127"/>
      <c r="BM333" s="127"/>
      <c r="BN333" s="127"/>
    </row>
    <row r="334" spans="1:66" s="142" customFormat="1" ht="15" x14ac:dyDescent="0.25">
      <c r="A334" s="191"/>
      <c r="B334" s="172"/>
      <c r="C334" s="314" t="s">
        <v>55</v>
      </c>
      <c r="D334" s="314"/>
      <c r="E334" s="314"/>
      <c r="F334" s="314"/>
      <c r="G334" s="314"/>
      <c r="H334" s="314"/>
      <c r="I334" s="314"/>
      <c r="J334" s="314"/>
      <c r="K334" s="314"/>
      <c r="L334" s="314"/>
      <c r="M334" s="314"/>
      <c r="N334" s="314"/>
      <c r="O334" s="314"/>
      <c r="P334" s="207">
        <v>44678.53</v>
      </c>
      <c r="Q334" s="130"/>
      <c r="R334" s="130"/>
      <c r="S334"/>
      <c r="T334"/>
      <c r="U334"/>
      <c r="V334"/>
      <c r="W334"/>
      <c r="X334"/>
      <c r="Y334"/>
      <c r="Z334"/>
      <c r="AA334"/>
      <c r="AB334" s="127"/>
      <c r="AC334" s="127"/>
      <c r="AD334" s="127"/>
      <c r="AE334" s="127"/>
      <c r="AF334" s="127"/>
      <c r="AG334" s="127"/>
      <c r="AH334" s="127"/>
      <c r="AI334" s="127"/>
      <c r="AJ334" s="127"/>
      <c r="AK334" s="127"/>
      <c r="AL334" s="127"/>
      <c r="AM334" s="127"/>
      <c r="AN334" s="127"/>
      <c r="AO334" s="127"/>
      <c r="AP334" s="127"/>
      <c r="AQ334" s="127"/>
      <c r="AR334" s="127"/>
      <c r="AS334" s="127"/>
      <c r="AT334" s="127"/>
      <c r="AU334" s="127"/>
      <c r="AV334" s="127"/>
      <c r="AW334" s="127"/>
      <c r="AX334" s="127"/>
      <c r="AY334" s="127"/>
      <c r="AZ334" s="127"/>
      <c r="BA334" s="127"/>
      <c r="BB334" s="127"/>
      <c r="BC334" s="127"/>
      <c r="BD334" s="163"/>
      <c r="BE334" s="173" t="s">
        <v>55</v>
      </c>
      <c r="BF334" s="127"/>
      <c r="BG334" s="127"/>
      <c r="BH334" s="127"/>
      <c r="BI334" s="127"/>
      <c r="BJ334" s="127"/>
      <c r="BK334" s="127"/>
      <c r="BL334" s="127"/>
      <c r="BM334" s="127"/>
      <c r="BN334" s="127"/>
    </row>
    <row r="335" spans="1:66" s="142" customFormat="1" ht="15" x14ac:dyDescent="0.25">
      <c r="A335" s="191"/>
      <c r="B335" s="172"/>
      <c r="C335" s="314" t="s">
        <v>56</v>
      </c>
      <c r="D335" s="314"/>
      <c r="E335" s="314"/>
      <c r="F335" s="314"/>
      <c r="G335" s="314"/>
      <c r="H335" s="314"/>
      <c r="I335" s="314"/>
      <c r="J335" s="314"/>
      <c r="K335" s="314"/>
      <c r="L335" s="314"/>
      <c r="M335" s="314"/>
      <c r="N335" s="314"/>
      <c r="O335" s="314"/>
      <c r="P335" s="207">
        <v>15686.99</v>
      </c>
      <c r="Q335" s="130"/>
      <c r="R335" s="130"/>
      <c r="S335"/>
      <c r="T335"/>
      <c r="U335"/>
      <c r="V335"/>
      <c r="W335"/>
      <c r="X335"/>
      <c r="Y335"/>
      <c r="Z335"/>
      <c r="AA335"/>
      <c r="AB335" s="127"/>
      <c r="AC335" s="127"/>
      <c r="AD335" s="127"/>
      <c r="AE335" s="127"/>
      <c r="AF335" s="127"/>
      <c r="AG335" s="127"/>
      <c r="AH335" s="127"/>
      <c r="AI335" s="127"/>
      <c r="AJ335" s="127"/>
      <c r="AK335" s="127"/>
      <c r="AL335" s="127"/>
      <c r="AM335" s="127"/>
      <c r="AN335" s="127"/>
      <c r="AO335" s="127"/>
      <c r="AP335" s="127"/>
      <c r="AQ335" s="127"/>
      <c r="AR335" s="127"/>
      <c r="AS335" s="127"/>
      <c r="AT335" s="127"/>
      <c r="AU335" s="127"/>
      <c r="AV335" s="127"/>
      <c r="AW335" s="127"/>
      <c r="AX335" s="127"/>
      <c r="AY335" s="127"/>
      <c r="AZ335" s="127"/>
      <c r="BA335" s="127"/>
      <c r="BB335" s="127"/>
      <c r="BC335" s="127"/>
      <c r="BD335" s="163"/>
      <c r="BE335" s="173" t="s">
        <v>56</v>
      </c>
      <c r="BF335" s="127"/>
      <c r="BG335" s="127"/>
      <c r="BH335" s="127"/>
      <c r="BI335" s="127"/>
      <c r="BJ335" s="127"/>
      <c r="BK335" s="127"/>
      <c r="BL335" s="127"/>
      <c r="BM335" s="127"/>
      <c r="BN335" s="127"/>
    </row>
    <row r="336" spans="1:66" s="142" customFormat="1" ht="15" x14ac:dyDescent="0.25">
      <c r="A336" s="191"/>
      <c r="B336" s="172"/>
      <c r="C336" s="314" t="s">
        <v>63</v>
      </c>
      <c r="D336" s="314"/>
      <c r="E336" s="314"/>
      <c r="F336" s="314"/>
      <c r="G336" s="314"/>
      <c r="H336" s="314"/>
      <c r="I336" s="314"/>
      <c r="J336" s="314"/>
      <c r="K336" s="314"/>
      <c r="L336" s="314"/>
      <c r="M336" s="314"/>
      <c r="N336" s="314"/>
      <c r="O336" s="314"/>
      <c r="P336" s="207">
        <v>95793.22</v>
      </c>
      <c r="Q336" s="130"/>
      <c r="R336" s="130"/>
      <c r="S336"/>
      <c r="T336"/>
      <c r="U336"/>
      <c r="V336"/>
      <c r="W336"/>
      <c r="X336"/>
      <c r="Y336"/>
      <c r="Z336"/>
      <c r="AA336"/>
      <c r="AB336" s="127"/>
      <c r="AC336" s="127"/>
      <c r="AD336" s="127"/>
      <c r="AE336" s="127"/>
      <c r="AF336" s="127"/>
      <c r="AG336" s="127"/>
      <c r="AH336" s="127"/>
      <c r="AI336" s="127"/>
      <c r="AJ336" s="127"/>
      <c r="AK336" s="127"/>
      <c r="AL336" s="127"/>
      <c r="AM336" s="127"/>
      <c r="AN336" s="127"/>
      <c r="AO336" s="127"/>
      <c r="AP336" s="127"/>
      <c r="AQ336" s="127"/>
      <c r="AR336" s="127"/>
      <c r="AS336" s="127"/>
      <c r="AT336" s="127"/>
      <c r="AU336" s="127"/>
      <c r="AV336" s="127"/>
      <c r="AW336" s="127"/>
      <c r="AX336" s="127"/>
      <c r="AY336" s="127"/>
      <c r="AZ336" s="127"/>
      <c r="BA336" s="127"/>
      <c r="BB336" s="127"/>
      <c r="BC336" s="127"/>
      <c r="BD336" s="163"/>
      <c r="BE336" s="173" t="s">
        <v>63</v>
      </c>
      <c r="BF336" s="127"/>
      <c r="BG336" s="127"/>
      <c r="BH336" s="127"/>
      <c r="BI336" s="127"/>
      <c r="BJ336" s="127"/>
      <c r="BK336" s="127"/>
      <c r="BL336" s="127"/>
      <c r="BM336" s="127"/>
      <c r="BN336" s="127"/>
    </row>
    <row r="337" spans="1:66" s="142" customFormat="1" ht="15" x14ac:dyDescent="0.25">
      <c r="A337" s="191"/>
      <c r="B337" s="172"/>
      <c r="C337" s="314" t="s">
        <v>123</v>
      </c>
      <c r="D337" s="314"/>
      <c r="E337" s="314"/>
      <c r="F337" s="314"/>
      <c r="G337" s="314"/>
      <c r="H337" s="314"/>
      <c r="I337" s="314"/>
      <c r="J337" s="314"/>
      <c r="K337" s="314"/>
      <c r="L337" s="314"/>
      <c r="M337" s="314"/>
      <c r="N337" s="314"/>
      <c r="O337" s="314"/>
      <c r="P337" s="207">
        <v>1339440.6000000001</v>
      </c>
      <c r="Q337" s="130"/>
      <c r="R337" s="130"/>
      <c r="S337" s="222"/>
      <c r="T337"/>
      <c r="U337"/>
      <c r="V337"/>
      <c r="W337"/>
      <c r="X337"/>
      <c r="Y337"/>
      <c r="Z337"/>
      <c r="AA337"/>
      <c r="AB337" s="127"/>
      <c r="AC337" s="127"/>
      <c r="AD337" s="127"/>
      <c r="AE337" s="127"/>
      <c r="AF337" s="127"/>
      <c r="AG337" s="127"/>
      <c r="AH337" s="127"/>
      <c r="AI337" s="127"/>
      <c r="AJ337" s="127"/>
      <c r="AK337" s="127"/>
      <c r="AL337" s="127"/>
      <c r="AM337" s="127"/>
      <c r="AN337" s="127"/>
      <c r="AO337" s="127"/>
      <c r="AP337" s="127"/>
      <c r="AQ337" s="127"/>
      <c r="AR337" s="127"/>
      <c r="AS337" s="127"/>
      <c r="AT337" s="127"/>
      <c r="AU337" s="127"/>
      <c r="AV337" s="127"/>
      <c r="AW337" s="127"/>
      <c r="AX337" s="127"/>
      <c r="AY337" s="127"/>
      <c r="AZ337" s="127"/>
      <c r="BA337" s="127"/>
      <c r="BB337" s="127"/>
      <c r="BC337" s="127"/>
      <c r="BD337" s="163"/>
      <c r="BE337" s="173" t="s">
        <v>123</v>
      </c>
      <c r="BF337" s="127"/>
      <c r="BG337" s="127"/>
      <c r="BH337" s="127"/>
      <c r="BI337" s="127"/>
      <c r="BJ337" s="127"/>
      <c r="BK337" s="127"/>
      <c r="BL337" s="127"/>
      <c r="BM337" s="127"/>
      <c r="BN337" s="127"/>
    </row>
    <row r="338" spans="1:66" s="142" customFormat="1" ht="15" x14ac:dyDescent="0.25">
      <c r="A338" s="191"/>
      <c r="B338" s="172"/>
      <c r="C338" s="314" t="s">
        <v>53</v>
      </c>
      <c r="D338" s="314"/>
      <c r="E338" s="314"/>
      <c r="F338" s="314"/>
      <c r="G338" s="314"/>
      <c r="H338" s="314"/>
      <c r="I338" s="314"/>
      <c r="J338" s="314"/>
      <c r="K338" s="314"/>
      <c r="L338" s="314"/>
      <c r="M338" s="314"/>
      <c r="N338" s="314"/>
      <c r="O338" s="314"/>
      <c r="P338" s="208"/>
      <c r="Q338" s="130"/>
      <c r="R338" s="130"/>
      <c r="S338"/>
      <c r="T338"/>
      <c r="U338"/>
      <c r="V338"/>
      <c r="W338"/>
      <c r="X338"/>
      <c r="Y338"/>
      <c r="Z338"/>
      <c r="AA338"/>
      <c r="AB338" s="127"/>
      <c r="AC338" s="127"/>
      <c r="AD338" s="127"/>
      <c r="AE338" s="127"/>
      <c r="AF338" s="127"/>
      <c r="AG338" s="127"/>
      <c r="AH338" s="127"/>
      <c r="AI338" s="127"/>
      <c r="AJ338" s="127"/>
      <c r="AK338" s="127"/>
      <c r="AL338" s="127"/>
      <c r="AM338" s="127"/>
      <c r="AN338" s="127"/>
      <c r="AO338" s="127"/>
      <c r="AP338" s="127"/>
      <c r="AQ338" s="127"/>
      <c r="AR338" s="127"/>
      <c r="AS338" s="127"/>
      <c r="AT338" s="127"/>
      <c r="AU338" s="127"/>
      <c r="AV338" s="127"/>
      <c r="AW338" s="127"/>
      <c r="AX338" s="127"/>
      <c r="AY338" s="127"/>
      <c r="AZ338" s="127"/>
      <c r="BA338" s="127"/>
      <c r="BB338" s="127"/>
      <c r="BC338" s="127"/>
      <c r="BD338" s="163"/>
      <c r="BE338" s="173" t="s">
        <v>53</v>
      </c>
      <c r="BF338" s="127"/>
      <c r="BG338" s="127"/>
      <c r="BH338" s="127"/>
      <c r="BI338" s="127"/>
      <c r="BJ338" s="127"/>
      <c r="BK338" s="127"/>
      <c r="BL338" s="127"/>
      <c r="BM338" s="127"/>
      <c r="BN338" s="127"/>
    </row>
    <row r="339" spans="1:66" s="142" customFormat="1" ht="15" x14ac:dyDescent="0.25">
      <c r="A339" s="191"/>
      <c r="B339" s="172"/>
      <c r="C339" s="314" t="s">
        <v>122</v>
      </c>
      <c r="D339" s="314"/>
      <c r="E339" s="314"/>
      <c r="F339" s="314"/>
      <c r="G339" s="314"/>
      <c r="H339" s="314"/>
      <c r="I339" s="314"/>
      <c r="J339" s="314"/>
      <c r="K339" s="314"/>
      <c r="L339" s="314"/>
      <c r="M339" s="314"/>
      <c r="N339" s="314"/>
      <c r="O339" s="314"/>
      <c r="P339" s="207">
        <v>474286.25</v>
      </c>
      <c r="Q339" s="130"/>
      <c r="R339" s="130"/>
      <c r="S339"/>
      <c r="T339"/>
      <c r="U339"/>
      <c r="V339"/>
      <c r="W339"/>
      <c r="X339"/>
      <c r="Y339"/>
      <c r="Z339"/>
      <c r="AA339"/>
      <c r="AB339" s="127"/>
      <c r="AC339" s="127"/>
      <c r="AD339" s="127"/>
      <c r="AE339" s="127"/>
      <c r="AF339" s="127"/>
      <c r="AG339" s="127"/>
      <c r="AH339" s="127"/>
      <c r="AI339" s="127"/>
      <c r="AJ339" s="127"/>
      <c r="AK339" s="127"/>
      <c r="AL339" s="127"/>
      <c r="AM339" s="127"/>
      <c r="AN339" s="127"/>
      <c r="AO339" s="127"/>
      <c r="AP339" s="127"/>
      <c r="AQ339" s="127"/>
      <c r="AR339" s="127"/>
      <c r="AS339" s="127"/>
      <c r="AT339" s="127"/>
      <c r="AU339" s="127"/>
      <c r="AV339" s="127"/>
      <c r="AW339" s="127"/>
      <c r="AX339" s="127"/>
      <c r="AY339" s="127"/>
      <c r="AZ339" s="127"/>
      <c r="BA339" s="127"/>
      <c r="BB339" s="127"/>
      <c r="BC339" s="127"/>
      <c r="BD339" s="163"/>
      <c r="BE339" s="173" t="s">
        <v>122</v>
      </c>
      <c r="BF339" s="127"/>
      <c r="BG339" s="127"/>
      <c r="BH339" s="127"/>
      <c r="BI339" s="127"/>
      <c r="BJ339" s="127"/>
      <c r="BK339" s="127"/>
      <c r="BL339" s="127"/>
      <c r="BM339" s="127"/>
      <c r="BN339" s="127"/>
    </row>
    <row r="340" spans="1:66" s="142" customFormat="1" ht="15" x14ac:dyDescent="0.25">
      <c r="A340" s="191"/>
      <c r="B340" s="172"/>
      <c r="C340" s="314" t="s">
        <v>121</v>
      </c>
      <c r="D340" s="314"/>
      <c r="E340" s="314"/>
      <c r="F340" s="314"/>
      <c r="G340" s="314"/>
      <c r="H340" s="314"/>
      <c r="I340" s="314"/>
      <c r="J340" s="314"/>
      <c r="K340" s="314"/>
      <c r="L340" s="314"/>
      <c r="M340" s="314"/>
      <c r="N340" s="314"/>
      <c r="O340" s="314"/>
      <c r="P340" s="207">
        <v>44678.53</v>
      </c>
      <c r="Q340" s="130"/>
      <c r="R340" s="130"/>
      <c r="S340"/>
      <c r="T340"/>
      <c r="U340"/>
      <c r="V340"/>
      <c r="W340"/>
      <c r="X340"/>
      <c r="Y340"/>
      <c r="Z340"/>
      <c r="AA340"/>
      <c r="AB340" s="127"/>
      <c r="AC340" s="127"/>
      <c r="AD340" s="127"/>
      <c r="AE340" s="127"/>
      <c r="AF340" s="127"/>
      <c r="AG340" s="127"/>
      <c r="AH340" s="127"/>
      <c r="AI340" s="127"/>
      <c r="AJ340" s="127"/>
      <c r="AK340" s="127"/>
      <c r="AL340" s="127"/>
      <c r="AM340" s="127"/>
      <c r="AN340" s="127"/>
      <c r="AO340" s="127"/>
      <c r="AP340" s="127"/>
      <c r="AQ340" s="127"/>
      <c r="AR340" s="127"/>
      <c r="AS340" s="127"/>
      <c r="AT340" s="127"/>
      <c r="AU340" s="127"/>
      <c r="AV340" s="127"/>
      <c r="AW340" s="127"/>
      <c r="AX340" s="127"/>
      <c r="AY340" s="127"/>
      <c r="AZ340" s="127"/>
      <c r="BA340" s="127"/>
      <c r="BB340" s="127"/>
      <c r="BC340" s="127"/>
      <c r="BD340" s="163"/>
      <c r="BE340" s="173" t="s">
        <v>121</v>
      </c>
      <c r="BF340" s="127"/>
      <c r="BG340" s="127"/>
      <c r="BH340" s="127"/>
      <c r="BI340" s="127"/>
      <c r="BJ340" s="127"/>
      <c r="BK340" s="127"/>
      <c r="BL340" s="127"/>
      <c r="BM340" s="127"/>
      <c r="BN340" s="127"/>
    </row>
    <row r="341" spans="1:66" s="142" customFormat="1" ht="15" x14ac:dyDescent="0.25">
      <c r="A341" s="191"/>
      <c r="B341" s="172"/>
      <c r="C341" s="314" t="s">
        <v>120</v>
      </c>
      <c r="D341" s="314"/>
      <c r="E341" s="314"/>
      <c r="F341" s="314"/>
      <c r="G341" s="314"/>
      <c r="H341" s="314"/>
      <c r="I341" s="314"/>
      <c r="J341" s="314"/>
      <c r="K341" s="314"/>
      <c r="L341" s="314"/>
      <c r="M341" s="314"/>
      <c r="N341" s="314"/>
      <c r="O341" s="314"/>
      <c r="P341" s="207">
        <v>15686.99</v>
      </c>
      <c r="Q341" s="130"/>
      <c r="R341" s="130"/>
      <c r="S341"/>
      <c r="T341"/>
      <c r="U341"/>
      <c r="V341"/>
      <c r="W341"/>
      <c r="X341"/>
      <c r="Y341"/>
      <c r="Z341"/>
      <c r="AA341"/>
      <c r="AB341" s="127"/>
      <c r="AC341" s="127"/>
      <c r="AD341" s="127"/>
      <c r="AE341" s="127"/>
      <c r="AF341" s="127"/>
      <c r="AG341" s="127"/>
      <c r="AH341" s="127"/>
      <c r="AI341" s="127"/>
      <c r="AJ341" s="127"/>
      <c r="AK341" s="127"/>
      <c r="AL341" s="127"/>
      <c r="AM341" s="127"/>
      <c r="AN341" s="127"/>
      <c r="AO341" s="127"/>
      <c r="AP341" s="127"/>
      <c r="AQ341" s="127"/>
      <c r="AR341" s="127"/>
      <c r="AS341" s="127"/>
      <c r="AT341" s="127"/>
      <c r="AU341" s="127"/>
      <c r="AV341" s="127"/>
      <c r="AW341" s="127"/>
      <c r="AX341" s="127"/>
      <c r="AY341" s="127"/>
      <c r="AZ341" s="127"/>
      <c r="BA341" s="127"/>
      <c r="BB341" s="127"/>
      <c r="BC341" s="127"/>
      <c r="BD341" s="163"/>
      <c r="BE341" s="173" t="s">
        <v>120</v>
      </c>
      <c r="BF341" s="127"/>
      <c r="BG341" s="127"/>
      <c r="BH341" s="127"/>
      <c r="BI341" s="127"/>
      <c r="BJ341" s="127"/>
      <c r="BK341" s="127"/>
      <c r="BL341" s="127"/>
      <c r="BM341" s="127"/>
      <c r="BN341" s="127"/>
    </row>
    <row r="342" spans="1:66" s="142" customFormat="1" ht="15" x14ac:dyDescent="0.25">
      <c r="A342" s="191"/>
      <c r="B342" s="172"/>
      <c r="C342" s="314" t="s">
        <v>119</v>
      </c>
      <c r="D342" s="314"/>
      <c r="E342" s="314"/>
      <c r="F342" s="314"/>
      <c r="G342" s="314"/>
      <c r="H342" s="314"/>
      <c r="I342" s="314"/>
      <c r="J342" s="314"/>
      <c r="K342" s="314"/>
      <c r="L342" s="314"/>
      <c r="M342" s="314"/>
      <c r="N342" s="314"/>
      <c r="O342" s="314"/>
      <c r="P342" s="207">
        <v>95793.22</v>
      </c>
      <c r="Q342" s="130"/>
      <c r="R342" s="130"/>
      <c r="S342"/>
      <c r="T342"/>
      <c r="U342"/>
      <c r="V342"/>
      <c r="W342"/>
      <c r="X342"/>
      <c r="Y342"/>
      <c r="Z342"/>
      <c r="AA342"/>
      <c r="AB342" s="127"/>
      <c r="AC342" s="127"/>
      <c r="AD342" s="127"/>
      <c r="AE342" s="127"/>
      <c r="AF342" s="127"/>
      <c r="AG342" s="127"/>
      <c r="AH342" s="127"/>
      <c r="AI342" s="127"/>
      <c r="AJ342" s="127"/>
      <c r="AK342" s="127"/>
      <c r="AL342" s="127"/>
      <c r="AM342" s="127"/>
      <c r="AN342" s="127"/>
      <c r="AO342" s="127"/>
      <c r="AP342" s="127"/>
      <c r="AQ342" s="127"/>
      <c r="AR342" s="127"/>
      <c r="AS342" s="127"/>
      <c r="AT342" s="127"/>
      <c r="AU342" s="127"/>
      <c r="AV342" s="127"/>
      <c r="AW342" s="127"/>
      <c r="AX342" s="127"/>
      <c r="AY342" s="127"/>
      <c r="AZ342" s="127"/>
      <c r="BA342" s="127"/>
      <c r="BB342" s="127"/>
      <c r="BC342" s="127"/>
      <c r="BD342" s="163"/>
      <c r="BE342" s="173" t="s">
        <v>119</v>
      </c>
      <c r="BF342" s="127"/>
      <c r="BG342" s="127"/>
      <c r="BH342" s="127"/>
      <c r="BI342" s="127"/>
      <c r="BJ342" s="127"/>
      <c r="BK342" s="127"/>
      <c r="BL342" s="127"/>
      <c r="BM342" s="127"/>
      <c r="BN342" s="127"/>
    </row>
    <row r="343" spans="1:66" s="142" customFormat="1" ht="15" x14ac:dyDescent="0.25">
      <c r="A343" s="191"/>
      <c r="B343" s="172"/>
      <c r="C343" s="314" t="s">
        <v>118</v>
      </c>
      <c r="D343" s="314"/>
      <c r="E343" s="314"/>
      <c r="F343" s="314"/>
      <c r="G343" s="314"/>
      <c r="H343" s="314"/>
      <c r="I343" s="314"/>
      <c r="J343" s="314"/>
      <c r="K343" s="314"/>
      <c r="L343" s="314"/>
      <c r="M343" s="314"/>
      <c r="N343" s="314"/>
      <c r="O343" s="314"/>
      <c r="P343" s="207">
        <v>458739.24</v>
      </c>
      <c r="Q343" s="130"/>
      <c r="R343" s="130"/>
      <c r="S343"/>
      <c r="T343"/>
      <c r="U343"/>
      <c r="V343"/>
      <c r="W343"/>
      <c r="X343"/>
      <c r="Y343"/>
      <c r="Z343"/>
      <c r="AA343"/>
      <c r="AB343" s="127"/>
      <c r="AC343" s="127"/>
      <c r="AD343" s="127"/>
      <c r="AE343" s="127"/>
      <c r="AF343" s="127"/>
      <c r="AG343" s="127"/>
      <c r="AH343" s="127"/>
      <c r="AI343" s="127"/>
      <c r="AJ343" s="127"/>
      <c r="AK343" s="127"/>
      <c r="AL343" s="127"/>
      <c r="AM343" s="127"/>
      <c r="AN343" s="127"/>
      <c r="AO343" s="127"/>
      <c r="AP343" s="127"/>
      <c r="AQ343" s="127"/>
      <c r="AR343" s="127"/>
      <c r="AS343" s="127"/>
      <c r="AT343" s="127"/>
      <c r="AU343" s="127"/>
      <c r="AV343" s="127"/>
      <c r="AW343" s="127"/>
      <c r="AX343" s="127"/>
      <c r="AY343" s="127"/>
      <c r="AZ343" s="127"/>
      <c r="BA343" s="127"/>
      <c r="BB343" s="127"/>
      <c r="BC343" s="127"/>
      <c r="BD343" s="163"/>
      <c r="BE343" s="173" t="s">
        <v>118</v>
      </c>
      <c r="BF343" s="127"/>
      <c r="BG343" s="127"/>
      <c r="BH343" s="127"/>
      <c r="BI343" s="127"/>
      <c r="BJ343" s="127"/>
      <c r="BK343" s="127"/>
      <c r="BL343" s="127"/>
      <c r="BM343" s="127"/>
      <c r="BN343" s="127"/>
    </row>
    <row r="344" spans="1:66" s="142" customFormat="1" ht="15" x14ac:dyDescent="0.25">
      <c r="A344" s="191"/>
      <c r="B344" s="172"/>
      <c r="C344" s="314" t="s">
        <v>117</v>
      </c>
      <c r="D344" s="314"/>
      <c r="E344" s="314"/>
      <c r="F344" s="314"/>
      <c r="G344" s="314"/>
      <c r="H344" s="314"/>
      <c r="I344" s="314"/>
      <c r="J344" s="314"/>
      <c r="K344" s="314"/>
      <c r="L344" s="314"/>
      <c r="M344" s="314"/>
      <c r="N344" s="314"/>
      <c r="O344" s="314"/>
      <c r="P344" s="207">
        <v>250256.37</v>
      </c>
      <c r="Q344" s="130"/>
      <c r="R344" s="130"/>
      <c r="S344"/>
      <c r="T344"/>
      <c r="U344"/>
      <c r="V344"/>
      <c r="W344"/>
      <c r="X344"/>
      <c r="Y344"/>
      <c r="Z344"/>
      <c r="AA344"/>
      <c r="AB344" s="127"/>
      <c r="AC344" s="127"/>
      <c r="AD344" s="127"/>
      <c r="AE344" s="127"/>
      <c r="AF344" s="127"/>
      <c r="AG344" s="127"/>
      <c r="AH344" s="127"/>
      <c r="AI344" s="127"/>
      <c r="AJ344" s="127"/>
      <c r="AK344" s="127"/>
      <c r="AL344" s="127"/>
      <c r="AM344" s="127"/>
      <c r="AN344" s="127"/>
      <c r="AO344" s="127"/>
      <c r="AP344" s="127"/>
      <c r="AQ344" s="127"/>
      <c r="AR344" s="127"/>
      <c r="AS344" s="127"/>
      <c r="AT344" s="127"/>
      <c r="AU344" s="127"/>
      <c r="AV344" s="127"/>
      <c r="AW344" s="127"/>
      <c r="AX344" s="127"/>
      <c r="AY344" s="127"/>
      <c r="AZ344" s="127"/>
      <c r="BA344" s="127"/>
      <c r="BB344" s="127"/>
      <c r="BC344" s="127"/>
      <c r="BD344" s="163"/>
      <c r="BE344" s="173" t="s">
        <v>117</v>
      </c>
      <c r="BF344" s="127"/>
      <c r="BG344" s="127"/>
      <c r="BH344" s="127"/>
      <c r="BI344" s="127"/>
      <c r="BJ344" s="127"/>
      <c r="BK344" s="127"/>
      <c r="BL344" s="127"/>
      <c r="BM344" s="127"/>
      <c r="BN344" s="127"/>
    </row>
    <row r="345" spans="1:66" s="142" customFormat="1" ht="15" x14ac:dyDescent="0.25">
      <c r="A345" s="191"/>
      <c r="B345" s="172"/>
      <c r="C345" s="314" t="s">
        <v>169</v>
      </c>
      <c r="D345" s="314"/>
      <c r="E345" s="314"/>
      <c r="F345" s="314"/>
      <c r="G345" s="314"/>
      <c r="H345" s="314"/>
      <c r="I345" s="314"/>
      <c r="J345" s="314"/>
      <c r="K345" s="314"/>
      <c r="L345" s="314"/>
      <c r="M345" s="314"/>
      <c r="N345" s="314"/>
      <c r="O345" s="314"/>
      <c r="P345" s="207">
        <v>2574685.21</v>
      </c>
      <c r="Q345" s="130"/>
      <c r="R345" s="130"/>
      <c r="S345"/>
      <c r="T345"/>
      <c r="U345"/>
      <c r="V345"/>
      <c r="W345"/>
      <c r="X345"/>
      <c r="Y345"/>
      <c r="Z345"/>
      <c r="AA345"/>
      <c r="AB345" s="127"/>
      <c r="AC345" s="127"/>
      <c r="AD345" s="127"/>
      <c r="AE345" s="127"/>
      <c r="AF345" s="127"/>
      <c r="AG345" s="127"/>
      <c r="AH345" s="127"/>
      <c r="AI345" s="127"/>
      <c r="AJ345" s="127"/>
      <c r="AK345" s="127"/>
      <c r="AL345" s="127"/>
      <c r="AM345" s="127"/>
      <c r="AN345" s="127"/>
      <c r="AO345" s="127"/>
      <c r="AP345" s="127"/>
      <c r="AQ345" s="127"/>
      <c r="AR345" s="127"/>
      <c r="AS345" s="127"/>
      <c r="AT345" s="127"/>
      <c r="AU345" s="127"/>
      <c r="AV345" s="127"/>
      <c r="AW345" s="127"/>
      <c r="AX345" s="127"/>
      <c r="AY345" s="127"/>
      <c r="AZ345" s="127"/>
      <c r="BA345" s="127"/>
      <c r="BB345" s="127"/>
      <c r="BC345" s="127"/>
      <c r="BD345" s="163"/>
      <c r="BE345" s="173" t="s">
        <v>169</v>
      </c>
      <c r="BF345" s="127"/>
      <c r="BG345" s="127"/>
      <c r="BH345" s="127"/>
      <c r="BI345" s="127"/>
      <c r="BJ345" s="127"/>
      <c r="BK345" s="127"/>
      <c r="BL345" s="127"/>
      <c r="BM345" s="127"/>
      <c r="BN345" s="127"/>
    </row>
    <row r="346" spans="1:66" s="142" customFormat="1" ht="15" x14ac:dyDescent="0.25">
      <c r="A346" s="240"/>
      <c r="B346" s="241"/>
      <c r="C346" s="336" t="s">
        <v>393</v>
      </c>
      <c r="D346" s="336"/>
      <c r="E346" s="336"/>
      <c r="F346" s="336"/>
      <c r="G346" s="336"/>
      <c r="H346" s="336"/>
      <c r="I346" s="336"/>
      <c r="J346" s="336"/>
      <c r="K346" s="336"/>
      <c r="L346" s="336"/>
      <c r="M346" s="336"/>
      <c r="N346" s="336"/>
      <c r="O346" s="336"/>
      <c r="P346" s="242">
        <v>3914125.81</v>
      </c>
      <c r="Q346" s="130"/>
      <c r="R346" s="130"/>
      <c r="S346" s="222"/>
      <c r="T346"/>
      <c r="U346"/>
      <c r="V346"/>
      <c r="W346"/>
      <c r="X346"/>
      <c r="Y346"/>
      <c r="Z346"/>
      <c r="AA346"/>
      <c r="AB346" s="127"/>
      <c r="AC346" s="127"/>
      <c r="AD346" s="127"/>
      <c r="AE346" s="127"/>
      <c r="AF346" s="127"/>
      <c r="AG346" s="127"/>
      <c r="AH346" s="127"/>
      <c r="AI346" s="127"/>
      <c r="AJ346" s="127"/>
      <c r="AK346" s="127"/>
      <c r="AL346" s="127"/>
      <c r="AM346" s="127"/>
      <c r="AN346" s="127"/>
      <c r="AO346" s="127"/>
      <c r="AP346" s="127"/>
      <c r="AQ346" s="127"/>
      <c r="AR346" s="127"/>
      <c r="AS346" s="127"/>
      <c r="AT346" s="127"/>
      <c r="AU346" s="127"/>
      <c r="AV346" s="127"/>
      <c r="AW346" s="127"/>
      <c r="AX346" s="127"/>
      <c r="AY346" s="127"/>
      <c r="AZ346" s="127"/>
      <c r="BA346" s="127"/>
      <c r="BB346" s="127"/>
      <c r="BC346" s="127"/>
      <c r="BD346" s="163"/>
      <c r="BE346" s="173"/>
      <c r="BF346" s="163" t="s">
        <v>393</v>
      </c>
      <c r="BG346" s="127"/>
      <c r="BH346" s="127"/>
      <c r="BI346" s="127"/>
      <c r="BJ346" s="127"/>
      <c r="BK346" s="127"/>
      <c r="BL346" s="127"/>
      <c r="BM346" s="127"/>
      <c r="BN346" s="127"/>
    </row>
    <row r="347" spans="1:66" s="142" customFormat="1" ht="15" x14ac:dyDescent="0.25">
      <c r="A347" s="191"/>
      <c r="B347" s="172"/>
      <c r="C347" s="314" t="s">
        <v>66</v>
      </c>
      <c r="D347" s="314"/>
      <c r="E347" s="314"/>
      <c r="F347" s="314"/>
      <c r="G347" s="314"/>
      <c r="H347" s="314"/>
      <c r="I347" s="314"/>
      <c r="J347" s="314"/>
      <c r="K347" s="314"/>
      <c r="L347" s="314"/>
      <c r="M347" s="314"/>
      <c r="N347" s="314"/>
      <c r="O347" s="314"/>
      <c r="P347" s="207">
        <v>489973.24</v>
      </c>
      <c r="Q347" s="130"/>
      <c r="R347" s="130"/>
      <c r="S347"/>
      <c r="T347"/>
      <c r="U347"/>
      <c r="V347"/>
      <c r="W347"/>
      <c r="X347"/>
      <c r="Y347"/>
      <c r="Z347"/>
      <c r="AA347"/>
      <c r="AB347" s="127"/>
      <c r="AC347" s="127"/>
      <c r="AD347" s="127"/>
      <c r="AE347" s="127"/>
      <c r="AF347" s="127"/>
      <c r="AG347" s="127"/>
      <c r="AH347" s="127"/>
      <c r="AI347" s="127"/>
      <c r="AJ347" s="127"/>
      <c r="AK347" s="127"/>
      <c r="AL347" s="127"/>
      <c r="AM347" s="127"/>
      <c r="AN347" s="127"/>
      <c r="AO347" s="127"/>
      <c r="AP347" s="127"/>
      <c r="AQ347" s="127"/>
      <c r="AR347" s="127"/>
      <c r="AS347" s="127"/>
      <c r="AT347" s="127"/>
      <c r="AU347" s="127"/>
      <c r="AV347" s="127"/>
      <c r="AW347" s="127"/>
      <c r="AX347" s="127"/>
      <c r="AY347" s="127"/>
      <c r="AZ347" s="127"/>
      <c r="BA347" s="127"/>
      <c r="BB347" s="127"/>
      <c r="BC347" s="127"/>
      <c r="BD347" s="163"/>
      <c r="BE347" s="173" t="s">
        <v>66</v>
      </c>
      <c r="BF347" s="163"/>
      <c r="BG347" s="127"/>
      <c r="BH347" s="127"/>
      <c r="BI347" s="127"/>
      <c r="BJ347" s="127"/>
      <c r="BK347" s="127"/>
      <c r="BL347" s="127"/>
      <c r="BM347" s="127"/>
      <c r="BN347" s="127"/>
    </row>
    <row r="348" spans="1:66" s="142" customFormat="1" ht="15" x14ac:dyDescent="0.25">
      <c r="A348" s="191"/>
      <c r="B348" s="172"/>
      <c r="C348" s="314" t="s">
        <v>67</v>
      </c>
      <c r="D348" s="314"/>
      <c r="E348" s="314"/>
      <c r="F348" s="314"/>
      <c r="G348" s="314"/>
      <c r="H348" s="314"/>
      <c r="I348" s="314"/>
      <c r="J348" s="314"/>
      <c r="K348" s="314"/>
      <c r="L348" s="314"/>
      <c r="M348" s="314"/>
      <c r="N348" s="314"/>
      <c r="O348" s="314"/>
      <c r="P348" s="207">
        <v>458739.24</v>
      </c>
      <c r="Q348" s="130"/>
      <c r="R348" s="130"/>
      <c r="S348" s="222"/>
      <c r="T348"/>
      <c r="U348"/>
      <c r="V348"/>
      <c r="W348"/>
      <c r="X348"/>
      <c r="Y348"/>
      <c r="Z348"/>
      <c r="AA348"/>
      <c r="AB348" s="127"/>
      <c r="AC348" s="127"/>
      <c r="AD348" s="127"/>
      <c r="AE348" s="127"/>
      <c r="AF348" s="127"/>
      <c r="AG348" s="127"/>
      <c r="AH348" s="127"/>
      <c r="AI348" s="127"/>
      <c r="AJ348" s="127"/>
      <c r="AK348" s="127"/>
      <c r="AL348" s="127"/>
      <c r="AM348" s="127"/>
      <c r="AN348" s="127"/>
      <c r="AO348" s="127"/>
      <c r="AP348" s="127"/>
      <c r="AQ348" s="127"/>
      <c r="AR348" s="127"/>
      <c r="AS348" s="127"/>
      <c r="AT348" s="127"/>
      <c r="AU348" s="127"/>
      <c r="AV348" s="127"/>
      <c r="AW348" s="127"/>
      <c r="AX348" s="127"/>
      <c r="AY348" s="127"/>
      <c r="AZ348" s="127"/>
      <c r="BA348" s="127"/>
      <c r="BB348" s="127"/>
      <c r="BC348" s="127"/>
      <c r="BD348" s="163"/>
      <c r="BE348" s="173" t="s">
        <v>67</v>
      </c>
      <c r="BF348" s="163"/>
      <c r="BG348" s="127"/>
      <c r="BH348" s="127"/>
      <c r="BI348" s="127"/>
      <c r="BJ348" s="127"/>
      <c r="BK348" s="127"/>
      <c r="BL348" s="127"/>
      <c r="BM348" s="127"/>
      <c r="BN348" s="127"/>
    </row>
    <row r="349" spans="1:66" s="142" customFormat="1" ht="15" x14ac:dyDescent="0.25">
      <c r="A349" s="191"/>
      <c r="B349" s="172"/>
      <c r="C349" s="314" t="s">
        <v>68</v>
      </c>
      <c r="D349" s="314"/>
      <c r="E349" s="314"/>
      <c r="F349" s="314"/>
      <c r="G349" s="314"/>
      <c r="H349" s="314"/>
      <c r="I349" s="314"/>
      <c r="J349" s="314"/>
      <c r="K349" s="314"/>
      <c r="L349" s="314"/>
      <c r="M349" s="314"/>
      <c r="N349" s="314"/>
      <c r="O349" s="314"/>
      <c r="P349" s="207">
        <v>250256.37</v>
      </c>
      <c r="Q349" s="130"/>
      <c r="R349" s="130"/>
      <c r="S349"/>
      <c r="T349"/>
      <c r="U349"/>
      <c r="V349"/>
      <c r="W349"/>
      <c r="X349"/>
      <c r="Y349"/>
      <c r="Z349"/>
      <c r="AA349"/>
      <c r="AB349" s="127"/>
      <c r="AC349" s="127"/>
      <c r="AD349" s="127"/>
      <c r="AE349" s="127"/>
      <c r="AF349" s="127"/>
      <c r="AG349" s="127"/>
      <c r="AH349" s="127"/>
      <c r="AI349" s="127"/>
      <c r="AJ349" s="127"/>
      <c r="AK349" s="127"/>
      <c r="AL349" s="127"/>
      <c r="AM349" s="127"/>
      <c r="AN349" s="127"/>
      <c r="AO349" s="127"/>
      <c r="AP349" s="127"/>
      <c r="AQ349" s="127"/>
      <c r="AR349" s="127"/>
      <c r="AS349" s="127"/>
      <c r="AT349" s="127"/>
      <c r="AU349" s="127"/>
      <c r="AV349" s="127"/>
      <c r="AW349" s="127"/>
      <c r="AX349" s="127"/>
      <c r="AY349" s="127"/>
      <c r="AZ349" s="127"/>
      <c r="BA349" s="127"/>
      <c r="BB349" s="127"/>
      <c r="BC349" s="127"/>
      <c r="BD349" s="163"/>
      <c r="BE349" s="173" t="s">
        <v>68</v>
      </c>
      <c r="BF349" s="163"/>
      <c r="BG349" s="127"/>
      <c r="BH349" s="127"/>
      <c r="BI349" s="127"/>
      <c r="BJ349" s="127"/>
      <c r="BK349" s="127"/>
      <c r="BL349" s="127"/>
      <c r="BM349" s="127"/>
      <c r="BN349" s="127"/>
    </row>
    <row r="350" spans="1:66" s="153" customFormat="1" ht="24.6" customHeight="1" x14ac:dyDescent="0.2">
      <c r="A350" s="236"/>
      <c r="B350" s="228"/>
      <c r="C350" s="338" t="s">
        <v>223</v>
      </c>
      <c r="D350" s="338"/>
      <c r="E350" s="338"/>
      <c r="F350" s="338"/>
      <c r="G350" s="338"/>
      <c r="H350" s="229"/>
      <c r="I350" s="229"/>
      <c r="J350" s="229"/>
      <c r="K350" s="229"/>
      <c r="L350" s="229"/>
      <c r="M350" s="229"/>
      <c r="N350" s="230"/>
      <c r="O350" s="231"/>
      <c r="P350" s="237">
        <f>P346*2%</f>
        <v>78282.52</v>
      </c>
      <c r="Q350" s="238"/>
      <c r="R350" s="238"/>
      <c r="AB350" s="239"/>
      <c r="AC350" s="239"/>
      <c r="AD350" s="239"/>
      <c r="AE350" s="239"/>
      <c r="AF350" s="239"/>
      <c r="AG350" s="239"/>
      <c r="AH350" s="239"/>
      <c r="AI350" s="239"/>
      <c r="AJ350" s="239"/>
      <c r="AK350" s="239"/>
      <c r="AL350" s="239"/>
      <c r="AM350" s="239"/>
      <c r="AN350" s="239"/>
      <c r="AO350" s="239"/>
      <c r="AP350" s="239"/>
      <c r="AQ350" s="239"/>
      <c r="AR350" s="239"/>
      <c r="AS350" s="239"/>
      <c r="AT350" s="239"/>
      <c r="AU350" s="239"/>
      <c r="AV350" s="239"/>
      <c r="AW350" s="239"/>
      <c r="AX350" s="239"/>
      <c r="AY350" s="239"/>
      <c r="AZ350" s="239"/>
      <c r="BA350" s="239"/>
      <c r="BB350" s="239"/>
      <c r="BC350" s="239"/>
      <c r="BD350" s="239"/>
      <c r="BE350" s="239"/>
      <c r="BF350" s="239"/>
      <c r="BG350" s="239"/>
      <c r="BH350" s="239"/>
      <c r="BI350" s="239"/>
      <c r="BJ350" s="239"/>
    </row>
    <row r="351" spans="1:66" s="142" customFormat="1" ht="15" x14ac:dyDescent="0.25">
      <c r="A351" s="191"/>
      <c r="B351" s="205"/>
      <c r="C351" s="339" t="s">
        <v>399</v>
      </c>
      <c r="D351" s="315"/>
      <c r="E351" s="315"/>
      <c r="F351" s="315"/>
      <c r="G351" s="315"/>
      <c r="H351" s="315"/>
      <c r="I351" s="315"/>
      <c r="J351" s="315"/>
      <c r="K351" s="315"/>
      <c r="L351" s="315"/>
      <c r="M351" s="315"/>
      <c r="N351" s="315"/>
      <c r="O351" s="315"/>
      <c r="P351" s="210">
        <f>P346+P350</f>
        <v>3992408.33</v>
      </c>
      <c r="Q351" s="130"/>
      <c r="R351" s="130"/>
      <c r="S351" s="222"/>
      <c r="T351"/>
      <c r="U351"/>
      <c r="V351"/>
      <c r="W351"/>
      <c r="X351"/>
      <c r="Y351"/>
      <c r="Z351"/>
      <c r="AA351"/>
      <c r="AB351" s="127"/>
      <c r="AC351" s="127"/>
      <c r="AD351" s="127"/>
      <c r="AE351" s="127"/>
      <c r="AF351" s="127"/>
      <c r="AG351" s="127"/>
      <c r="AH351" s="127"/>
      <c r="AI351" s="127"/>
      <c r="AJ351" s="127"/>
      <c r="AK351" s="127"/>
      <c r="AL351" s="127"/>
      <c r="AM351" s="127"/>
      <c r="AN351" s="127"/>
      <c r="AO351" s="127"/>
      <c r="AP351" s="127"/>
      <c r="AQ351" s="127"/>
      <c r="AR351" s="127"/>
      <c r="AS351" s="127"/>
      <c r="AT351" s="127"/>
      <c r="AU351" s="127"/>
      <c r="AV351" s="127"/>
      <c r="AW351" s="127"/>
      <c r="AX351" s="127"/>
      <c r="AY351" s="127"/>
      <c r="AZ351" s="127"/>
      <c r="BA351" s="127"/>
      <c r="BB351" s="127"/>
      <c r="BC351" s="127"/>
      <c r="BD351" s="163"/>
      <c r="BE351" s="173"/>
      <c r="BF351" s="163"/>
      <c r="BG351" s="127"/>
      <c r="BH351" s="127"/>
      <c r="BI351" s="127"/>
      <c r="BJ351" s="127"/>
      <c r="BK351" s="127"/>
      <c r="BL351" s="127"/>
      <c r="BM351" s="127"/>
      <c r="BN351" s="127"/>
    </row>
    <row r="352" spans="1:66" s="234" customFormat="1" ht="24.6" customHeight="1" x14ac:dyDescent="0.2">
      <c r="A352" s="227"/>
      <c r="B352" s="228"/>
      <c r="C352" s="337" t="s">
        <v>398</v>
      </c>
      <c r="D352" s="337"/>
      <c r="E352" s="337"/>
      <c r="F352" s="337"/>
      <c r="G352" s="337"/>
      <c r="H352" s="229"/>
      <c r="I352" s="229"/>
      <c r="J352" s="229"/>
      <c r="K352" s="229"/>
      <c r="L352" s="229"/>
      <c r="M352" s="229"/>
      <c r="N352" s="230"/>
      <c r="O352" s="231"/>
      <c r="P352" s="232">
        <f>НМЦК!F13</f>
        <v>1.0043</v>
      </c>
      <c r="Q352" s="233"/>
      <c r="R352" s="233"/>
      <c r="AB352" s="235"/>
      <c r="AC352" s="235"/>
      <c r="AD352" s="235"/>
      <c r="AE352" s="235"/>
      <c r="AF352" s="235"/>
      <c r="AG352" s="235"/>
      <c r="AH352" s="235"/>
      <c r="AI352" s="235"/>
      <c r="AJ352" s="235"/>
      <c r="AK352" s="235"/>
      <c r="AL352" s="235"/>
      <c r="AM352" s="235"/>
      <c r="AN352" s="235"/>
      <c r="AO352" s="235"/>
      <c r="AP352" s="235"/>
      <c r="AQ352" s="235"/>
      <c r="AR352" s="235"/>
      <c r="AS352" s="235"/>
      <c r="AT352" s="235"/>
      <c r="AU352" s="235"/>
      <c r="AV352" s="235"/>
      <c r="AW352" s="235"/>
      <c r="AX352" s="235"/>
      <c r="AY352" s="235"/>
      <c r="AZ352" s="235"/>
      <c r="BA352" s="235"/>
      <c r="BB352" s="235"/>
      <c r="BC352" s="235"/>
      <c r="BD352" s="235"/>
      <c r="BE352" s="235"/>
      <c r="BF352" s="235"/>
      <c r="BG352" s="235"/>
      <c r="BH352" s="235"/>
      <c r="BI352" s="235"/>
      <c r="BJ352" s="235"/>
    </row>
    <row r="353" spans="1:69" s="142" customFormat="1" ht="15" x14ac:dyDescent="0.25">
      <c r="A353" s="191"/>
      <c r="B353" s="205"/>
      <c r="C353" s="339" t="s">
        <v>400</v>
      </c>
      <c r="D353" s="315"/>
      <c r="E353" s="315"/>
      <c r="F353" s="315"/>
      <c r="G353" s="315"/>
      <c r="H353" s="315"/>
      <c r="I353" s="315"/>
      <c r="J353" s="315"/>
      <c r="K353" s="315"/>
      <c r="L353" s="315"/>
      <c r="M353" s="315"/>
      <c r="N353" s="315"/>
      <c r="O353" s="315"/>
      <c r="P353" s="210">
        <f>P351*P352-0.01</f>
        <v>4009575.68</v>
      </c>
      <c r="Q353" s="130"/>
      <c r="R353" s="130"/>
      <c r="S353" s="222"/>
      <c r="T353"/>
      <c r="U353"/>
      <c r="V353"/>
      <c r="W353"/>
      <c r="X353"/>
      <c r="Y353"/>
      <c r="Z353"/>
      <c r="AA353"/>
      <c r="AB353" s="127"/>
      <c r="AC353" s="127"/>
      <c r="AD353" s="127"/>
      <c r="AE353" s="127"/>
      <c r="AF353" s="127"/>
      <c r="AG353" s="127"/>
      <c r="AH353" s="127"/>
      <c r="AI353" s="127"/>
      <c r="AJ353" s="127"/>
      <c r="AK353" s="127"/>
      <c r="AL353" s="127"/>
      <c r="AM353" s="127"/>
      <c r="AN353" s="127"/>
      <c r="AO353" s="127"/>
      <c r="AP353" s="127"/>
      <c r="AQ353" s="127"/>
      <c r="AR353" s="127"/>
      <c r="AS353" s="127"/>
      <c r="AT353" s="127"/>
      <c r="AU353" s="127"/>
      <c r="AV353" s="127"/>
      <c r="AW353" s="127"/>
      <c r="AX353" s="127"/>
      <c r="AY353" s="127"/>
      <c r="AZ353" s="127"/>
      <c r="BA353" s="127"/>
      <c r="BB353" s="127"/>
      <c r="BC353" s="127"/>
      <c r="BD353" s="163"/>
      <c r="BE353" s="173"/>
      <c r="BF353" s="163"/>
      <c r="BG353" s="127"/>
      <c r="BH353" s="127"/>
      <c r="BI353" s="127"/>
      <c r="BJ353" s="127"/>
      <c r="BK353" s="127"/>
      <c r="BL353" s="127"/>
      <c r="BM353" s="127"/>
      <c r="BN353" s="127"/>
    </row>
    <row r="354" spans="1:69" s="142" customFormat="1" ht="15" x14ac:dyDescent="0.25">
      <c r="A354" s="191"/>
      <c r="B354" s="172"/>
      <c r="C354" s="314" t="s">
        <v>394</v>
      </c>
      <c r="D354" s="314"/>
      <c r="E354" s="314"/>
      <c r="F354" s="314"/>
      <c r="G354" s="314"/>
      <c r="H354" s="314"/>
      <c r="I354" s="314"/>
      <c r="J354" s="314"/>
      <c r="K354" s="314"/>
      <c r="L354" s="314"/>
      <c r="M354" s="314"/>
      <c r="N354" s="314"/>
      <c r="O354" s="314"/>
      <c r="P354" s="207">
        <f>P353*0.2</f>
        <v>801915.14</v>
      </c>
      <c r="Q354" s="130"/>
      <c r="R354" s="130"/>
      <c r="S354"/>
      <c r="T354"/>
      <c r="U354"/>
      <c r="V354"/>
      <c r="W354"/>
      <c r="X354"/>
      <c r="Y354"/>
      <c r="Z354"/>
      <c r="AA354"/>
      <c r="AB354" s="127"/>
      <c r="AC354" s="127"/>
      <c r="AD354" s="127"/>
      <c r="AE354" s="127"/>
      <c r="AF354" s="127"/>
      <c r="AG354" s="127"/>
      <c r="AH354" s="127"/>
      <c r="AI354" s="127"/>
      <c r="AJ354" s="127"/>
      <c r="AK354" s="127"/>
      <c r="AL354" s="127"/>
      <c r="AM354" s="127"/>
      <c r="AN354" s="127"/>
      <c r="AO354" s="127"/>
      <c r="AP354" s="127"/>
      <c r="AQ354" s="127"/>
      <c r="AR354" s="127"/>
      <c r="AS354" s="127"/>
      <c r="AT354" s="127"/>
      <c r="AU354" s="127"/>
      <c r="AV354" s="127"/>
      <c r="AW354" s="127"/>
      <c r="AX354" s="127"/>
      <c r="AY354" s="127"/>
      <c r="AZ354" s="127"/>
      <c r="BA354" s="127"/>
      <c r="BB354" s="127"/>
      <c r="BC354" s="127"/>
      <c r="BD354" s="163"/>
      <c r="BE354" s="173"/>
      <c r="BF354" s="163"/>
      <c r="BG354" s="173" t="s">
        <v>394</v>
      </c>
      <c r="BH354" s="127"/>
      <c r="BI354" s="127"/>
      <c r="BJ354" s="127"/>
      <c r="BK354" s="127"/>
      <c r="BL354" s="127"/>
      <c r="BM354" s="127"/>
      <c r="BN354" s="127"/>
    </row>
    <row r="355" spans="1:69" s="142" customFormat="1" ht="15" x14ac:dyDescent="0.25">
      <c r="A355" s="240"/>
      <c r="B355" s="241"/>
      <c r="C355" s="336" t="s">
        <v>69</v>
      </c>
      <c r="D355" s="336"/>
      <c r="E355" s="336"/>
      <c r="F355" s="336"/>
      <c r="G355" s="336"/>
      <c r="H355" s="336"/>
      <c r="I355" s="336"/>
      <c r="J355" s="336"/>
      <c r="K355" s="336"/>
      <c r="L355" s="336"/>
      <c r="M355" s="336"/>
      <c r="N355" s="336"/>
      <c r="O355" s="336"/>
      <c r="P355" s="242">
        <f>P353+P354</f>
        <v>4811490.82</v>
      </c>
      <c r="Q355" s="130"/>
      <c r="R355" s="130"/>
      <c r="S355" s="243" t="e">
        <f>#REF!-'ЛС общий итог'!P355</f>
        <v>#REF!</v>
      </c>
      <c r="T355"/>
      <c r="U355"/>
      <c r="V355"/>
      <c r="W355"/>
      <c r="X355"/>
      <c r="Y355"/>
      <c r="Z355"/>
      <c r="AA355"/>
      <c r="AB355" s="127"/>
      <c r="AC355" s="127"/>
      <c r="AD355" s="127"/>
      <c r="AE355" s="127"/>
      <c r="AF355" s="127"/>
      <c r="AG355" s="127"/>
      <c r="AH355" s="127"/>
      <c r="AI355" s="127"/>
      <c r="AJ355" s="127"/>
      <c r="AK355" s="127"/>
      <c r="AL355" s="127"/>
      <c r="AM355" s="127"/>
      <c r="AN355" s="127"/>
      <c r="AO355" s="127"/>
      <c r="AP355" s="127"/>
      <c r="AQ355" s="127"/>
      <c r="AR355" s="127"/>
      <c r="AS355" s="127"/>
      <c r="AT355" s="127"/>
      <c r="AU355" s="127"/>
      <c r="AV355" s="127"/>
      <c r="AW355" s="127"/>
      <c r="AX355" s="127"/>
      <c r="AY355" s="127"/>
      <c r="AZ355" s="127"/>
      <c r="BA355" s="127"/>
      <c r="BB355" s="127"/>
      <c r="BC355" s="127"/>
      <c r="BD355" s="163"/>
      <c r="BE355" s="173"/>
      <c r="BF355" s="163"/>
      <c r="BG355" s="173"/>
      <c r="BH355" s="163" t="s">
        <v>69</v>
      </c>
      <c r="BI355" s="127"/>
      <c r="BJ355" s="127"/>
      <c r="BK355" s="127"/>
      <c r="BL355" s="127"/>
      <c r="BM355" s="127"/>
      <c r="BN355" s="127"/>
    </row>
    <row r="356" spans="1:69" s="142" customFormat="1" ht="15" x14ac:dyDescent="0.25">
      <c r="A356" s="191"/>
      <c r="B356" s="205"/>
      <c r="C356" s="315" t="s">
        <v>57</v>
      </c>
      <c r="D356" s="315"/>
      <c r="E356" s="315"/>
      <c r="F356" s="315"/>
      <c r="G356" s="315"/>
      <c r="H356" s="315"/>
      <c r="I356" s="315"/>
      <c r="J356" s="315"/>
      <c r="K356" s="315"/>
      <c r="L356" s="315"/>
      <c r="M356" s="315"/>
      <c r="N356" s="315"/>
      <c r="O356" s="315"/>
      <c r="P356" s="211"/>
      <c r="Q356" s="130"/>
      <c r="R356" s="130"/>
      <c r="S356"/>
      <c r="T356"/>
      <c r="U356"/>
      <c r="V356"/>
      <c r="W356"/>
      <c r="X356"/>
      <c r="Y356"/>
      <c r="Z356"/>
      <c r="AA356"/>
      <c r="AB356" s="127"/>
      <c r="AC356" s="127"/>
      <c r="AD356" s="127"/>
      <c r="AE356" s="127"/>
      <c r="AF356" s="127"/>
      <c r="AG356" s="127"/>
      <c r="AH356" s="127"/>
      <c r="AI356" s="127"/>
      <c r="AJ356" s="127"/>
      <c r="AK356" s="127"/>
      <c r="AL356" s="127"/>
      <c r="AM356" s="127"/>
      <c r="AN356" s="127"/>
      <c r="AO356" s="127"/>
      <c r="AP356" s="127"/>
      <c r="AQ356" s="127"/>
      <c r="AR356" s="127"/>
      <c r="AS356" s="127"/>
      <c r="AT356" s="127"/>
      <c r="AU356" s="127"/>
      <c r="AV356" s="127"/>
      <c r="AW356" s="127"/>
      <c r="AX356" s="127"/>
      <c r="AY356" s="127"/>
      <c r="AZ356" s="127"/>
      <c r="BA356" s="127"/>
      <c r="BB356" s="127"/>
      <c r="BC356" s="127"/>
      <c r="BD356" s="127"/>
      <c r="BE356" s="127"/>
      <c r="BF356" s="127"/>
      <c r="BG356" s="127"/>
      <c r="BH356" s="127"/>
      <c r="BI356" s="163" t="s">
        <v>57</v>
      </c>
      <c r="BJ356" s="127"/>
      <c r="BK356" s="127"/>
      <c r="BL356" s="127"/>
      <c r="BM356" s="127"/>
      <c r="BN356" s="127"/>
    </row>
    <row r="357" spans="1:69" s="142" customFormat="1" ht="15" x14ac:dyDescent="0.25">
      <c r="A357" s="191"/>
      <c r="B357" s="205"/>
      <c r="C357" s="316" t="s">
        <v>58</v>
      </c>
      <c r="D357" s="316"/>
      <c r="E357" s="316"/>
      <c r="F357" s="316"/>
      <c r="G357" s="316"/>
      <c r="H357" s="316"/>
      <c r="I357" s="316"/>
      <c r="J357" s="316"/>
      <c r="K357" s="213">
        <v>1253.98</v>
      </c>
      <c r="L357" s="316"/>
      <c r="M357" s="316"/>
      <c r="N357" s="316"/>
      <c r="O357" s="316"/>
      <c r="P357" s="208"/>
      <c r="Q357" s="130"/>
      <c r="R357" s="130"/>
      <c r="S357"/>
      <c r="T357"/>
      <c r="U357"/>
      <c r="V357"/>
      <c r="W357"/>
      <c r="X357"/>
      <c r="Y357"/>
      <c r="Z357"/>
      <c r="AA357"/>
      <c r="AB357" s="127"/>
      <c r="AC357" s="127"/>
      <c r="AD357" s="127"/>
      <c r="AE357" s="127"/>
      <c r="AF357" s="127"/>
      <c r="AG357" s="127"/>
      <c r="AH357" s="127"/>
      <c r="AI357" s="127"/>
      <c r="AJ357" s="127"/>
      <c r="AK357" s="127"/>
      <c r="AL357" s="127"/>
      <c r="AM357" s="127"/>
      <c r="AN357" s="127"/>
      <c r="AO357" s="127"/>
      <c r="AP357" s="127"/>
      <c r="AQ357" s="127"/>
      <c r="AR357" s="127"/>
      <c r="AS357" s="127"/>
      <c r="AT357" s="127"/>
      <c r="AU357" s="127"/>
      <c r="AV357" s="127"/>
      <c r="AW357" s="127"/>
      <c r="AX357" s="127"/>
      <c r="AY357" s="127"/>
      <c r="AZ357" s="127"/>
      <c r="BA357" s="127"/>
      <c r="BB357" s="127"/>
      <c r="BC357" s="127"/>
      <c r="BD357" s="127"/>
      <c r="BE357" s="127"/>
      <c r="BF357" s="127"/>
      <c r="BG357" s="127"/>
      <c r="BH357" s="127"/>
      <c r="BI357" s="163"/>
      <c r="BJ357" s="173" t="s">
        <v>58</v>
      </c>
      <c r="BK357" s="127"/>
      <c r="BL357" s="127"/>
      <c r="BM357" s="127"/>
      <c r="BN357" s="127"/>
    </row>
    <row r="358" spans="1:69" s="142" customFormat="1" ht="15" x14ac:dyDescent="0.25">
      <c r="A358" s="191"/>
      <c r="B358" s="205"/>
      <c r="C358" s="316" t="s">
        <v>59</v>
      </c>
      <c r="D358" s="316"/>
      <c r="E358" s="316"/>
      <c r="F358" s="316"/>
      <c r="G358" s="316"/>
      <c r="H358" s="316"/>
      <c r="I358" s="316"/>
      <c r="J358" s="316"/>
      <c r="K358" s="213">
        <v>37.61</v>
      </c>
      <c r="L358" s="316"/>
      <c r="M358" s="316"/>
      <c r="N358" s="316"/>
      <c r="O358" s="316"/>
      <c r="P358" s="208"/>
      <c r="Q358" s="130"/>
      <c r="R358" s="130"/>
      <c r="S358"/>
      <c r="T358"/>
      <c r="U358"/>
      <c r="V358"/>
      <c r="W358"/>
      <c r="X358"/>
      <c r="Y358"/>
      <c r="Z358"/>
      <c r="AA358"/>
      <c r="AB358" s="127"/>
      <c r="AC358" s="127"/>
      <c r="AD358" s="127"/>
      <c r="AE358" s="127"/>
      <c r="AF358" s="127"/>
      <c r="AG358" s="127"/>
      <c r="AH358" s="127"/>
      <c r="AI358" s="127"/>
      <c r="AJ358" s="127"/>
      <c r="AK358" s="127"/>
      <c r="AL358" s="127"/>
      <c r="AM358" s="127"/>
      <c r="AN358" s="127"/>
      <c r="AO358" s="127"/>
      <c r="AP358" s="127"/>
      <c r="AQ358" s="127"/>
      <c r="AR358" s="127"/>
      <c r="AS358" s="127"/>
      <c r="AT358" s="127"/>
      <c r="AU358" s="127"/>
      <c r="AV358" s="127"/>
      <c r="AW358" s="127"/>
      <c r="AX358" s="127"/>
      <c r="AY358" s="127"/>
      <c r="AZ358" s="127"/>
      <c r="BA358" s="127"/>
      <c r="BB358" s="127"/>
      <c r="BC358" s="127"/>
      <c r="BD358" s="127"/>
      <c r="BE358" s="127"/>
      <c r="BF358" s="127"/>
      <c r="BG358" s="127"/>
      <c r="BH358" s="127"/>
      <c r="BI358" s="163"/>
      <c r="BJ358" s="173" t="s">
        <v>59</v>
      </c>
      <c r="BK358" s="127"/>
      <c r="BL358" s="127"/>
      <c r="BM358" s="127"/>
      <c r="BN358" s="127"/>
    </row>
    <row r="359" spans="1:69" s="142" customFormat="1" ht="11.25" hidden="1" customHeight="1" x14ac:dyDescent="0.2">
      <c r="A359" s="124"/>
      <c r="B359" s="204"/>
      <c r="C359" s="202"/>
      <c r="D359" s="202"/>
      <c r="E359" s="202"/>
      <c r="F359" s="202"/>
      <c r="G359" s="202"/>
      <c r="H359" s="202"/>
      <c r="I359" s="202"/>
      <c r="J359" s="202"/>
      <c r="K359" s="202"/>
      <c r="L359" s="202"/>
      <c r="M359" s="202"/>
      <c r="N359" s="217"/>
      <c r="O359" s="218"/>
      <c r="P359" s="219"/>
      <c r="Q359" s="130"/>
      <c r="R359" s="130"/>
      <c r="AB359" s="127"/>
      <c r="AC359" s="127"/>
      <c r="AD359" s="127"/>
      <c r="AE359" s="127"/>
      <c r="AF359" s="127"/>
      <c r="AG359" s="127"/>
      <c r="AH359" s="127"/>
      <c r="AI359" s="127"/>
      <c r="AJ359" s="127"/>
      <c r="AK359" s="127"/>
      <c r="AL359" s="127"/>
      <c r="AM359" s="127"/>
      <c r="AN359" s="127"/>
      <c r="AO359" s="127"/>
      <c r="AP359" s="127"/>
      <c r="AQ359" s="127"/>
      <c r="AR359" s="127"/>
      <c r="AS359" s="127"/>
      <c r="AT359" s="127"/>
      <c r="AU359" s="127"/>
      <c r="AV359" s="127"/>
      <c r="AW359" s="127"/>
      <c r="AX359" s="127"/>
      <c r="AY359" s="127"/>
      <c r="AZ359" s="127"/>
      <c r="BA359" s="127"/>
      <c r="BB359" s="127"/>
      <c r="BC359" s="127"/>
      <c r="BD359" s="127"/>
      <c r="BE359" s="127"/>
      <c r="BF359" s="127"/>
      <c r="BG359" s="127"/>
      <c r="BH359" s="127"/>
      <c r="BI359" s="127"/>
      <c r="BJ359" s="127"/>
      <c r="BK359" s="127"/>
      <c r="BL359" s="127"/>
      <c r="BM359" s="127"/>
      <c r="BN359" s="127"/>
    </row>
    <row r="360" spans="1:69" customFormat="1" ht="14.45" customHeight="1" x14ac:dyDescent="0.25">
      <c r="A360" s="220"/>
      <c r="B360" s="220"/>
      <c r="C360" s="220"/>
      <c r="D360" s="220"/>
      <c r="E360" s="220"/>
      <c r="F360" s="220"/>
      <c r="G360" s="220"/>
      <c r="H360" s="220"/>
      <c r="I360" s="220"/>
      <c r="J360" s="220"/>
      <c r="K360" s="220"/>
      <c r="L360" s="220"/>
      <c r="M360" s="220"/>
      <c r="N360" s="220"/>
      <c r="O360" s="220"/>
      <c r="P360" s="220"/>
    </row>
    <row r="361" spans="1:69" customFormat="1" ht="12" customHeight="1" x14ac:dyDescent="0.25">
      <c r="A361" s="124"/>
      <c r="B361" s="124"/>
      <c r="C361" s="124"/>
      <c r="D361" s="124"/>
      <c r="E361" s="124"/>
      <c r="F361" s="124"/>
      <c r="G361" s="124"/>
      <c r="H361" s="124"/>
      <c r="I361" s="124"/>
      <c r="J361" s="124"/>
      <c r="K361" s="124"/>
      <c r="L361" s="124"/>
      <c r="M361" s="124"/>
      <c r="N361" s="124"/>
      <c r="O361" s="124"/>
      <c r="P361" s="124"/>
    </row>
    <row r="362" spans="1:69" customFormat="1" ht="15" x14ac:dyDescent="0.25">
      <c r="A362" s="124"/>
    </row>
    <row r="363" spans="1:69" s="84" customFormat="1" ht="29.45" customHeight="1" x14ac:dyDescent="0.25">
      <c r="A363" s="80"/>
      <c r="B363" s="85" t="s">
        <v>70</v>
      </c>
      <c r="C363" s="317" t="s">
        <v>172</v>
      </c>
      <c r="D363" s="317"/>
      <c r="E363" s="317"/>
      <c r="F363" s="317"/>
      <c r="G363" s="317"/>
      <c r="H363" s="317"/>
      <c r="I363" s="318" t="s">
        <v>395</v>
      </c>
      <c r="J363" s="318"/>
      <c r="K363" s="318"/>
      <c r="L363" s="318"/>
      <c r="M363" s="318"/>
      <c r="N363" s="318"/>
      <c r="O363" s="56"/>
      <c r="P363" s="56"/>
      <c r="Q363" s="82"/>
      <c r="R363" s="82"/>
      <c r="S363" s="56"/>
      <c r="T363" s="56"/>
      <c r="U363" s="56"/>
      <c r="V363" s="56"/>
      <c r="W363" s="56"/>
      <c r="X363" s="56"/>
      <c r="Y363" s="56"/>
      <c r="Z363" s="56"/>
      <c r="AA363" s="56"/>
      <c r="AB363" s="81"/>
      <c r="AC363" s="81"/>
      <c r="AD363" s="81"/>
      <c r="AE363" s="81"/>
      <c r="AF363" s="81"/>
      <c r="AG363" s="81"/>
      <c r="AH363" s="81"/>
      <c r="AI363" s="81"/>
      <c r="AJ363" s="81"/>
      <c r="AK363" s="81"/>
      <c r="AL363" s="81"/>
      <c r="AM363" s="81"/>
      <c r="AN363" s="81"/>
      <c r="AO363" s="81"/>
      <c r="AP363" s="81"/>
      <c r="AQ363" s="81"/>
      <c r="AR363" s="81"/>
      <c r="AS363" s="81"/>
      <c r="AT363" s="81"/>
      <c r="AU363" s="81"/>
      <c r="AV363" s="81"/>
      <c r="AW363" s="81"/>
      <c r="AX363" s="81"/>
      <c r="AY363" s="81"/>
      <c r="AZ363" s="81"/>
      <c r="BA363" s="81"/>
      <c r="BB363" s="81"/>
      <c r="BC363" s="81"/>
      <c r="BD363" s="81"/>
      <c r="BE363" s="81"/>
      <c r="BF363" s="81"/>
      <c r="BG363" s="81"/>
      <c r="BH363" s="81"/>
      <c r="BI363" s="81"/>
      <c r="BJ363" s="81"/>
      <c r="BK363" s="81"/>
      <c r="BL363" s="81"/>
      <c r="BM363" s="81"/>
      <c r="BN363" s="81" t="s">
        <v>172</v>
      </c>
      <c r="BO363" s="81"/>
      <c r="BP363" s="81"/>
      <c r="BQ363" s="81"/>
    </row>
    <row r="364" spans="1:69" s="86" customFormat="1" ht="16.5" customHeight="1" x14ac:dyDescent="0.25">
      <c r="A364" s="83"/>
      <c r="B364" s="85"/>
      <c r="C364" s="281" t="s">
        <v>71</v>
      </c>
      <c r="D364" s="281"/>
      <c r="E364" s="281"/>
      <c r="F364" s="281"/>
      <c r="G364" s="281"/>
      <c r="H364" s="281"/>
      <c r="I364" s="281"/>
      <c r="J364" s="281"/>
      <c r="K364" s="281"/>
      <c r="L364" s="281"/>
      <c r="M364" s="281"/>
      <c r="N364" s="281"/>
      <c r="Q364" s="87"/>
      <c r="R364" s="87"/>
      <c r="AB364" s="88"/>
      <c r="AC364" s="88"/>
      <c r="AD364" s="88"/>
      <c r="AE364" s="88"/>
      <c r="AF364" s="88"/>
      <c r="AG364" s="88"/>
      <c r="AH364" s="88"/>
      <c r="AI364" s="88"/>
      <c r="AJ364" s="88"/>
      <c r="AK364" s="88"/>
      <c r="AL364" s="88"/>
      <c r="AM364" s="88"/>
      <c r="AN364" s="88"/>
      <c r="AO364" s="88"/>
      <c r="AP364" s="88"/>
      <c r="AQ364" s="88"/>
      <c r="AR364" s="88"/>
      <c r="AS364" s="88"/>
      <c r="AT364" s="88"/>
      <c r="AU364" s="88"/>
      <c r="AV364" s="88"/>
      <c r="AW364" s="88"/>
      <c r="AX364" s="88"/>
      <c r="AY364" s="88"/>
      <c r="AZ364" s="88"/>
      <c r="BA364" s="88"/>
      <c r="BB364" s="88"/>
      <c r="BC364" s="88"/>
      <c r="BD364" s="88"/>
      <c r="BE364" s="88"/>
      <c r="BF364" s="88"/>
      <c r="BG364" s="88"/>
      <c r="BH364" s="88"/>
      <c r="BI364" s="88"/>
      <c r="BJ364" s="88"/>
      <c r="BK364" s="88"/>
      <c r="BL364" s="88"/>
      <c r="BM364" s="88"/>
      <c r="BN364" s="88"/>
      <c r="BO364" s="88"/>
      <c r="BP364" s="88"/>
      <c r="BQ364" s="88"/>
    </row>
    <row r="365" spans="1:69" s="84" customFormat="1" ht="24" customHeight="1" x14ac:dyDescent="0.25">
      <c r="A365" s="80"/>
      <c r="B365" s="85" t="s">
        <v>72</v>
      </c>
      <c r="C365" s="317" t="s">
        <v>173</v>
      </c>
      <c r="D365" s="317"/>
      <c r="E365" s="317"/>
      <c r="F365" s="317"/>
      <c r="G365" s="317"/>
      <c r="H365" s="317"/>
      <c r="I365" s="318" t="s">
        <v>109</v>
      </c>
      <c r="J365" s="318"/>
      <c r="K365" s="318"/>
      <c r="L365" s="318"/>
      <c r="M365" s="318"/>
      <c r="N365" s="318"/>
      <c r="O365" s="56"/>
      <c r="P365" s="56"/>
      <c r="Q365" s="82"/>
      <c r="R365" s="82"/>
      <c r="S365" s="56"/>
      <c r="T365" s="56"/>
      <c r="U365" s="56"/>
      <c r="V365" s="56"/>
      <c r="W365" s="56"/>
      <c r="X365" s="56"/>
      <c r="Y365" s="56"/>
      <c r="Z365" s="56"/>
      <c r="AA365" s="56"/>
      <c r="AB365" s="81"/>
      <c r="AC365" s="81"/>
      <c r="AD365" s="81"/>
      <c r="AE365" s="81"/>
      <c r="AF365" s="81"/>
      <c r="AG365" s="81"/>
      <c r="AH365" s="81"/>
      <c r="AI365" s="81"/>
      <c r="AJ365" s="81"/>
      <c r="AK365" s="81"/>
      <c r="AL365" s="81"/>
      <c r="AM365" s="81"/>
      <c r="AN365" s="81"/>
      <c r="AO365" s="81"/>
      <c r="AP365" s="81"/>
      <c r="AQ365" s="81"/>
      <c r="AR365" s="81"/>
      <c r="AS365" s="81"/>
      <c r="AT365" s="81"/>
      <c r="AU365" s="81"/>
      <c r="AV365" s="81"/>
      <c r="AW365" s="81"/>
      <c r="AX365" s="81"/>
      <c r="AY365" s="81"/>
      <c r="AZ365" s="81"/>
      <c r="BA365" s="81"/>
      <c r="BB365" s="81"/>
      <c r="BC365" s="81"/>
      <c r="BD365" s="81"/>
      <c r="BE365" s="81"/>
      <c r="BF365" s="81"/>
      <c r="BG365" s="81"/>
      <c r="BH365" s="81"/>
      <c r="BI365" s="81"/>
      <c r="BJ365" s="81"/>
      <c r="BK365" s="81"/>
      <c r="BL365" s="81"/>
      <c r="BM365" s="81"/>
      <c r="BN365" s="81"/>
      <c r="BO365" s="81"/>
      <c r="BP365" s="81"/>
      <c r="BQ365" s="81"/>
    </row>
    <row r="366" spans="1:69" s="86" customFormat="1" ht="16.5" customHeight="1" x14ac:dyDescent="0.25">
      <c r="A366" s="83"/>
      <c r="C366" s="281" t="s">
        <v>71</v>
      </c>
      <c r="D366" s="281"/>
      <c r="E366" s="281"/>
      <c r="F366" s="281"/>
      <c r="G366" s="281"/>
      <c r="H366" s="281"/>
      <c r="I366" s="281"/>
      <c r="J366" s="281"/>
      <c r="K366" s="281"/>
      <c r="L366" s="281"/>
      <c r="M366" s="281"/>
      <c r="N366" s="281"/>
      <c r="Q366" s="87"/>
      <c r="R366" s="87"/>
      <c r="AB366" s="88"/>
      <c r="AC366" s="88"/>
      <c r="AD366" s="88"/>
      <c r="AE366" s="88"/>
      <c r="AF366" s="88"/>
      <c r="AG366" s="88"/>
      <c r="AH366" s="88"/>
      <c r="AI366" s="88"/>
      <c r="AJ366" s="88"/>
      <c r="AK366" s="88"/>
      <c r="AL366" s="88"/>
      <c r="AM366" s="88"/>
      <c r="AN366" s="88"/>
      <c r="AO366" s="88"/>
      <c r="AP366" s="88"/>
      <c r="AQ366" s="88"/>
      <c r="AR366" s="88"/>
      <c r="AS366" s="88"/>
      <c r="AT366" s="88"/>
      <c r="AU366" s="88"/>
      <c r="AV366" s="88"/>
      <c r="AW366" s="88"/>
      <c r="AX366" s="88"/>
      <c r="AY366" s="88"/>
      <c r="AZ366" s="88"/>
      <c r="BA366" s="88"/>
      <c r="BB366" s="88"/>
      <c r="BC366" s="88"/>
      <c r="BD366" s="88"/>
      <c r="BE366" s="88"/>
      <c r="BF366" s="88"/>
      <c r="BG366" s="88"/>
      <c r="BH366" s="88"/>
      <c r="BI366" s="88"/>
      <c r="BJ366" s="88"/>
      <c r="BK366" s="88"/>
      <c r="BL366" s="88"/>
      <c r="BM366" s="88"/>
      <c r="BN366" s="88"/>
      <c r="BO366" s="88"/>
      <c r="BP366" s="88"/>
      <c r="BQ366" s="88"/>
    </row>
    <row r="367" spans="1:69" customFormat="1" ht="15" x14ac:dyDescent="0.25">
      <c r="A367" s="124"/>
    </row>
    <row r="368" spans="1:69" customFormat="1" ht="26.25" customHeight="1" x14ac:dyDescent="0.25">
      <c r="A368" s="311" t="s">
        <v>73</v>
      </c>
      <c r="B368" s="319"/>
      <c r="C368" s="319"/>
      <c r="D368" s="319"/>
      <c r="E368" s="319"/>
      <c r="F368" s="319"/>
      <c r="G368" s="319"/>
      <c r="H368" s="319"/>
      <c r="I368" s="319"/>
      <c r="J368" s="319"/>
      <c r="K368" s="319"/>
      <c r="L368" s="319"/>
      <c r="M368" s="319"/>
      <c r="N368" s="319"/>
      <c r="O368" s="319"/>
      <c r="P368" s="319"/>
    </row>
    <row r="369" spans="1:16" customFormat="1" ht="17.25" customHeight="1" x14ac:dyDescent="0.25">
      <c r="A369" s="314" t="s">
        <v>74</v>
      </c>
      <c r="B369" s="314"/>
      <c r="C369" s="314"/>
      <c r="D369" s="314"/>
      <c r="E369" s="314"/>
      <c r="F369" s="314"/>
      <c r="G369" s="314"/>
      <c r="H369" s="314"/>
      <c r="I369" s="314"/>
      <c r="J369" s="314"/>
      <c r="K369" s="314"/>
      <c r="L369" s="314"/>
      <c r="M369" s="314"/>
      <c r="N369" s="314"/>
      <c r="O369" s="314"/>
      <c r="P369" s="314"/>
    </row>
    <row r="370" spans="1:16" customFormat="1" ht="17.25" customHeight="1" x14ac:dyDescent="0.25">
      <c r="A370" s="314" t="s">
        <v>75</v>
      </c>
      <c r="B370" s="314"/>
      <c r="C370" s="314"/>
      <c r="D370" s="314"/>
      <c r="E370" s="314"/>
      <c r="F370" s="314"/>
      <c r="G370" s="314"/>
      <c r="H370" s="314"/>
      <c r="I370" s="314"/>
      <c r="J370" s="314"/>
      <c r="K370" s="314"/>
      <c r="L370" s="314"/>
      <c r="M370" s="314"/>
      <c r="N370" s="314"/>
      <c r="O370" s="314"/>
      <c r="P370" s="314"/>
    </row>
    <row r="371" spans="1:16" customFormat="1" ht="13.5" customHeight="1" x14ac:dyDescent="0.25">
      <c r="A371" s="124"/>
      <c r="B371" s="124"/>
      <c r="C371" s="124"/>
      <c r="D371" s="124"/>
      <c r="E371" s="124"/>
      <c r="F371" s="124"/>
      <c r="G371" s="124"/>
      <c r="H371" s="124"/>
      <c r="I371" s="124"/>
      <c r="J371" s="124"/>
      <c r="K371" s="124"/>
      <c r="L371" s="124"/>
      <c r="M371" s="124"/>
      <c r="N371" s="124"/>
      <c r="O371" s="124"/>
      <c r="P371" s="124"/>
    </row>
    <row r="372" spans="1:16" customFormat="1" ht="15" x14ac:dyDescent="0.25">
      <c r="A372" s="124"/>
    </row>
    <row r="373" spans="1:16" customFormat="1" ht="15" x14ac:dyDescent="0.25">
      <c r="A373" s="124"/>
    </row>
    <row r="374" spans="1:16" customFormat="1" ht="15" x14ac:dyDescent="0.25">
      <c r="A374" s="124"/>
    </row>
    <row r="375" spans="1:16" customFormat="1" ht="15" x14ac:dyDescent="0.25">
      <c r="A375" s="124"/>
    </row>
    <row r="376" spans="1:16" customFormat="1" ht="15" x14ac:dyDescent="0.25">
      <c r="A376" s="124"/>
    </row>
    <row r="377" spans="1:16" customFormat="1" ht="15" x14ac:dyDescent="0.25">
      <c r="A377" s="124"/>
    </row>
    <row r="378" spans="1:16" customFormat="1" ht="15" x14ac:dyDescent="0.25">
      <c r="A378" s="124"/>
    </row>
    <row r="379" spans="1:16" customFormat="1" ht="15" x14ac:dyDescent="0.25">
      <c r="A379" s="124"/>
    </row>
    <row r="380" spans="1:16" customFormat="1" ht="15" x14ac:dyDescent="0.25">
      <c r="A380" s="124"/>
    </row>
    <row r="381" spans="1:16" customFormat="1" ht="15" x14ac:dyDescent="0.25">
      <c r="A381" s="124"/>
    </row>
    <row r="382" spans="1:16" customFormat="1" ht="15" x14ac:dyDescent="0.25">
      <c r="A382" s="124"/>
    </row>
    <row r="383" spans="1:16" customFormat="1" ht="15" x14ac:dyDescent="0.25">
      <c r="A383" s="124"/>
    </row>
    <row r="384" spans="1:16" customFormat="1" ht="15" x14ac:dyDescent="0.25">
      <c r="A384" s="124"/>
    </row>
    <row r="385" spans="1:1" customFormat="1" ht="15" x14ac:dyDescent="0.25">
      <c r="A385" s="124"/>
    </row>
    <row r="386" spans="1:1" customFormat="1" ht="15" x14ac:dyDescent="0.25">
      <c r="A386" s="124"/>
    </row>
    <row r="387" spans="1:1" customFormat="1" ht="15" x14ac:dyDescent="0.25">
      <c r="A387" s="124"/>
    </row>
    <row r="388" spans="1:1" customFormat="1" ht="15" x14ac:dyDescent="0.25">
      <c r="A388" s="124"/>
    </row>
    <row r="389" spans="1:1" customFormat="1" ht="15" x14ac:dyDescent="0.25">
      <c r="A389" s="124"/>
    </row>
    <row r="390" spans="1:1" customFormat="1" ht="15" x14ac:dyDescent="0.25">
      <c r="A390" s="124"/>
    </row>
    <row r="391" spans="1:1" customFormat="1" ht="15" x14ac:dyDescent="0.25">
      <c r="A391" s="124"/>
    </row>
    <row r="392" spans="1:1" customFormat="1" ht="15" x14ac:dyDescent="0.25">
      <c r="A392" s="124"/>
    </row>
    <row r="393" spans="1:1" customFormat="1" ht="15" x14ac:dyDescent="0.25">
      <c r="A393" s="124"/>
    </row>
    <row r="394" spans="1:1" customFormat="1" ht="15" x14ac:dyDescent="0.25">
      <c r="A394" s="124"/>
    </row>
    <row r="395" spans="1:1" customFormat="1" ht="15" x14ac:dyDescent="0.25">
      <c r="A395" s="124"/>
    </row>
    <row r="396" spans="1:1" customFormat="1" ht="15" x14ac:dyDescent="0.25">
      <c r="A396" s="124"/>
    </row>
    <row r="397" spans="1:1" customFormat="1" ht="15" x14ac:dyDescent="0.25">
      <c r="A397" s="124"/>
    </row>
    <row r="398" spans="1:1" customFormat="1" ht="15" x14ac:dyDescent="0.25">
      <c r="A398" s="124"/>
    </row>
    <row r="399" spans="1:1" customFormat="1" ht="15" x14ac:dyDescent="0.25">
      <c r="A399" s="124"/>
    </row>
    <row r="400" spans="1:1" customFormat="1" ht="15" x14ac:dyDescent="0.25">
      <c r="A400" s="124"/>
    </row>
  </sheetData>
  <mergeCells count="366">
    <mergeCell ref="A370:P370"/>
    <mergeCell ref="C352:G352"/>
    <mergeCell ref="C350:G350"/>
    <mergeCell ref="C351:O351"/>
    <mergeCell ref="C353:O353"/>
    <mergeCell ref="C364:N364"/>
    <mergeCell ref="C365:H365"/>
    <mergeCell ref="I365:N365"/>
    <mergeCell ref="C366:N366"/>
    <mergeCell ref="A368:P368"/>
    <mergeCell ref="A369:P369"/>
    <mergeCell ref="C356:O356"/>
    <mergeCell ref="C357:J357"/>
    <mergeCell ref="L357:O357"/>
    <mergeCell ref="C358:J358"/>
    <mergeCell ref="L358:O358"/>
    <mergeCell ref="C363:H363"/>
    <mergeCell ref="I363:N363"/>
    <mergeCell ref="C346:O346"/>
    <mergeCell ref="C347:O347"/>
    <mergeCell ref="C348:O348"/>
    <mergeCell ref="C349:O349"/>
    <mergeCell ref="C354:O354"/>
    <mergeCell ref="C355:O355"/>
    <mergeCell ref="C340:O340"/>
    <mergeCell ref="C341:O341"/>
    <mergeCell ref="C342:O342"/>
    <mergeCell ref="C343:O343"/>
    <mergeCell ref="C344:O344"/>
    <mergeCell ref="C345:O345"/>
    <mergeCell ref="C334:O334"/>
    <mergeCell ref="C335:O335"/>
    <mergeCell ref="C336:O336"/>
    <mergeCell ref="C337:O337"/>
    <mergeCell ref="C338:O338"/>
    <mergeCell ref="C339:O339"/>
    <mergeCell ref="C329:J329"/>
    <mergeCell ref="L329:O329"/>
    <mergeCell ref="C330:O330"/>
    <mergeCell ref="C331:O331"/>
    <mergeCell ref="C332:O332"/>
    <mergeCell ref="C333:O333"/>
    <mergeCell ref="C324:O324"/>
    <mergeCell ref="C325:O325"/>
    <mergeCell ref="C326:O326"/>
    <mergeCell ref="C327:O327"/>
    <mergeCell ref="C328:J328"/>
    <mergeCell ref="L328:O328"/>
    <mergeCell ref="C318:O318"/>
    <mergeCell ref="C319:O319"/>
    <mergeCell ref="C320:O320"/>
    <mergeCell ref="C321:O321"/>
    <mergeCell ref="C322:O322"/>
    <mergeCell ref="C323:O323"/>
    <mergeCell ref="C312:O312"/>
    <mergeCell ref="C313:O313"/>
    <mergeCell ref="C314:O314"/>
    <mergeCell ref="C315:O315"/>
    <mergeCell ref="C316:O316"/>
    <mergeCell ref="C317:O317"/>
    <mergeCell ref="C305:G305"/>
    <mergeCell ref="C306:G306"/>
    <mergeCell ref="C308:O308"/>
    <mergeCell ref="C309:O309"/>
    <mergeCell ref="C310:O310"/>
    <mergeCell ref="C311:O311"/>
    <mergeCell ref="C299:G299"/>
    <mergeCell ref="C300:G300"/>
    <mergeCell ref="C301:G301"/>
    <mergeCell ref="C302:G302"/>
    <mergeCell ref="C303:G303"/>
    <mergeCell ref="C304:G304"/>
    <mergeCell ref="C293:G293"/>
    <mergeCell ref="C294:G294"/>
    <mergeCell ref="C295:G295"/>
    <mergeCell ref="C296:G296"/>
    <mergeCell ref="C297:G297"/>
    <mergeCell ref="C298:G298"/>
    <mergeCell ref="C287:G287"/>
    <mergeCell ref="C288:G288"/>
    <mergeCell ref="C289:G289"/>
    <mergeCell ref="C290:G290"/>
    <mergeCell ref="C291:G291"/>
    <mergeCell ref="C292:G292"/>
    <mergeCell ref="C281:G281"/>
    <mergeCell ref="C282:G282"/>
    <mergeCell ref="A283:P283"/>
    <mergeCell ref="C284:G284"/>
    <mergeCell ref="C285:P285"/>
    <mergeCell ref="C286:G286"/>
    <mergeCell ref="C275:G275"/>
    <mergeCell ref="C276:G276"/>
    <mergeCell ref="C277:G277"/>
    <mergeCell ref="C278:G278"/>
    <mergeCell ref="C279:G279"/>
    <mergeCell ref="C280:G280"/>
    <mergeCell ref="C269:G269"/>
    <mergeCell ref="C270:G270"/>
    <mergeCell ref="C271:G271"/>
    <mergeCell ref="C272:G272"/>
    <mergeCell ref="C273:G273"/>
    <mergeCell ref="C274:G274"/>
    <mergeCell ref="C263:G263"/>
    <mergeCell ref="C264:G264"/>
    <mergeCell ref="C265:G265"/>
    <mergeCell ref="C266:G266"/>
    <mergeCell ref="C267:G267"/>
    <mergeCell ref="C268:G268"/>
    <mergeCell ref="C257:G257"/>
    <mergeCell ref="A258:P258"/>
    <mergeCell ref="C259:G259"/>
    <mergeCell ref="C260:P260"/>
    <mergeCell ref="C261:G261"/>
    <mergeCell ref="C262:G262"/>
    <mergeCell ref="C251:G251"/>
    <mergeCell ref="C252:G252"/>
    <mergeCell ref="C253:G253"/>
    <mergeCell ref="C254:G254"/>
    <mergeCell ref="C255:G255"/>
    <mergeCell ref="C256:G256"/>
    <mergeCell ref="C245:P245"/>
    <mergeCell ref="C246:G246"/>
    <mergeCell ref="C247:G247"/>
    <mergeCell ref="C248:G248"/>
    <mergeCell ref="C249:G249"/>
    <mergeCell ref="C250:G250"/>
    <mergeCell ref="C239:G239"/>
    <mergeCell ref="C240:G240"/>
    <mergeCell ref="C241:G241"/>
    <mergeCell ref="C242:G242"/>
    <mergeCell ref="A243:P243"/>
    <mergeCell ref="C244:G244"/>
    <mergeCell ref="C233:G233"/>
    <mergeCell ref="C234:G234"/>
    <mergeCell ref="C235:G235"/>
    <mergeCell ref="C236:G236"/>
    <mergeCell ref="C237:G237"/>
    <mergeCell ref="C238:G238"/>
    <mergeCell ref="C227:G227"/>
    <mergeCell ref="A228:P228"/>
    <mergeCell ref="C229:G229"/>
    <mergeCell ref="C230:P230"/>
    <mergeCell ref="C231:G231"/>
    <mergeCell ref="C232:G232"/>
    <mergeCell ref="C221:G221"/>
    <mergeCell ref="C222:G222"/>
    <mergeCell ref="C223:G223"/>
    <mergeCell ref="C224:G224"/>
    <mergeCell ref="C225:G225"/>
    <mergeCell ref="C226:G226"/>
    <mergeCell ref="C215:P215"/>
    <mergeCell ref="C216:G216"/>
    <mergeCell ref="C217:G217"/>
    <mergeCell ref="C218:G218"/>
    <mergeCell ref="C219:G219"/>
    <mergeCell ref="C220:G220"/>
    <mergeCell ref="C209:G209"/>
    <mergeCell ref="C210:G210"/>
    <mergeCell ref="C211:G211"/>
    <mergeCell ref="C212:G212"/>
    <mergeCell ref="A213:P213"/>
    <mergeCell ref="C214:G214"/>
    <mergeCell ref="C203:G203"/>
    <mergeCell ref="C204:G204"/>
    <mergeCell ref="C205:G205"/>
    <mergeCell ref="C206:G206"/>
    <mergeCell ref="C207:G207"/>
    <mergeCell ref="C208:G208"/>
    <mergeCell ref="C197:G197"/>
    <mergeCell ref="A198:P198"/>
    <mergeCell ref="C199:G199"/>
    <mergeCell ref="C200:P200"/>
    <mergeCell ref="C201:G201"/>
    <mergeCell ref="C202:G202"/>
    <mergeCell ref="C191:G191"/>
    <mergeCell ref="C192:G192"/>
    <mergeCell ref="C193:G193"/>
    <mergeCell ref="C194:G194"/>
    <mergeCell ref="C195:G195"/>
    <mergeCell ref="C196:G196"/>
    <mergeCell ref="A185:P185"/>
    <mergeCell ref="C186:G186"/>
    <mergeCell ref="C187:P187"/>
    <mergeCell ref="C188:G188"/>
    <mergeCell ref="C189:G189"/>
    <mergeCell ref="C190:G190"/>
    <mergeCell ref="C179:G179"/>
    <mergeCell ref="C180:G180"/>
    <mergeCell ref="C181:G181"/>
    <mergeCell ref="C182:G182"/>
    <mergeCell ref="C183:G183"/>
    <mergeCell ref="C184:G184"/>
    <mergeCell ref="C173:G173"/>
    <mergeCell ref="C174:P174"/>
    <mergeCell ref="C175:G175"/>
    <mergeCell ref="C176:G176"/>
    <mergeCell ref="C177:G177"/>
    <mergeCell ref="C178:G178"/>
    <mergeCell ref="C169:J169"/>
    <mergeCell ref="L169:O169"/>
    <mergeCell ref="C170:J170"/>
    <mergeCell ref="L170:O170"/>
    <mergeCell ref="A171:P171"/>
    <mergeCell ref="A172:P172"/>
    <mergeCell ref="C163:O163"/>
    <mergeCell ref="C164:O164"/>
    <mergeCell ref="C165:O165"/>
    <mergeCell ref="C166:O166"/>
    <mergeCell ref="C167:O167"/>
    <mergeCell ref="C168:O168"/>
    <mergeCell ref="C157:O157"/>
    <mergeCell ref="C158:O158"/>
    <mergeCell ref="C159:O159"/>
    <mergeCell ref="C160:O160"/>
    <mergeCell ref="C161:O161"/>
    <mergeCell ref="C162:O162"/>
    <mergeCell ref="C151:O151"/>
    <mergeCell ref="C152:O152"/>
    <mergeCell ref="C153:O153"/>
    <mergeCell ref="C154:O154"/>
    <mergeCell ref="C155:O155"/>
    <mergeCell ref="C156:O156"/>
    <mergeCell ref="C144:G144"/>
    <mergeCell ref="C145:G145"/>
    <mergeCell ref="C146:G146"/>
    <mergeCell ref="C148:O148"/>
    <mergeCell ref="C149:O149"/>
    <mergeCell ref="C150:O150"/>
    <mergeCell ref="C138:G138"/>
    <mergeCell ref="C139:G139"/>
    <mergeCell ref="C140:G140"/>
    <mergeCell ref="C141:G141"/>
    <mergeCell ref="C142:G142"/>
    <mergeCell ref="C143:G143"/>
    <mergeCell ref="C132:G132"/>
    <mergeCell ref="C133:P133"/>
    <mergeCell ref="C134:G134"/>
    <mergeCell ref="C135:G135"/>
    <mergeCell ref="C136:G136"/>
    <mergeCell ref="C137:G137"/>
    <mergeCell ref="C126:G126"/>
    <mergeCell ref="C127:G127"/>
    <mergeCell ref="C128:G128"/>
    <mergeCell ref="C129:G129"/>
    <mergeCell ref="C130:G130"/>
    <mergeCell ref="C131:G131"/>
    <mergeCell ref="C120:G120"/>
    <mergeCell ref="C121:G121"/>
    <mergeCell ref="C122:G122"/>
    <mergeCell ref="C123:G123"/>
    <mergeCell ref="C124:G124"/>
    <mergeCell ref="C125:G125"/>
    <mergeCell ref="C114:G114"/>
    <mergeCell ref="C115:G115"/>
    <mergeCell ref="C116:G116"/>
    <mergeCell ref="C117:G117"/>
    <mergeCell ref="C118:G118"/>
    <mergeCell ref="C119:P119"/>
    <mergeCell ref="C108:G108"/>
    <mergeCell ref="C109:G109"/>
    <mergeCell ref="C110:G110"/>
    <mergeCell ref="C111:G111"/>
    <mergeCell ref="C112:G112"/>
    <mergeCell ref="C113:G113"/>
    <mergeCell ref="C102:G102"/>
    <mergeCell ref="C103:G103"/>
    <mergeCell ref="C104:G104"/>
    <mergeCell ref="C105:G105"/>
    <mergeCell ref="C106:G106"/>
    <mergeCell ref="C107:P107"/>
    <mergeCell ref="C96:G96"/>
    <mergeCell ref="C97:G97"/>
    <mergeCell ref="C98:G98"/>
    <mergeCell ref="C99:G99"/>
    <mergeCell ref="C100:G100"/>
    <mergeCell ref="C101:G101"/>
    <mergeCell ref="C90:G90"/>
    <mergeCell ref="C91:P91"/>
    <mergeCell ref="C92:G92"/>
    <mergeCell ref="C93:G93"/>
    <mergeCell ref="C94:G94"/>
    <mergeCell ref="C95:G95"/>
    <mergeCell ref="C84:G84"/>
    <mergeCell ref="C85:G85"/>
    <mergeCell ref="C86:G86"/>
    <mergeCell ref="C87:G87"/>
    <mergeCell ref="C88:G88"/>
    <mergeCell ref="C89:G89"/>
    <mergeCell ref="C78:G78"/>
    <mergeCell ref="C79:G79"/>
    <mergeCell ref="C80:G80"/>
    <mergeCell ref="C81:G81"/>
    <mergeCell ref="C82:G82"/>
    <mergeCell ref="C83:G83"/>
    <mergeCell ref="C72:G72"/>
    <mergeCell ref="C73:G73"/>
    <mergeCell ref="C74:G74"/>
    <mergeCell ref="C75:P75"/>
    <mergeCell ref="C76:G76"/>
    <mergeCell ref="C77:G77"/>
    <mergeCell ref="C66:G66"/>
    <mergeCell ref="C67:G67"/>
    <mergeCell ref="C68:G68"/>
    <mergeCell ref="C69:G69"/>
    <mergeCell ref="C70:G70"/>
    <mergeCell ref="C71:G71"/>
    <mergeCell ref="C60:G60"/>
    <mergeCell ref="C61:G61"/>
    <mergeCell ref="C62:G62"/>
    <mergeCell ref="C63:G63"/>
    <mergeCell ref="C64:G64"/>
    <mergeCell ref="C65:G65"/>
    <mergeCell ref="C54:G54"/>
    <mergeCell ref="C55:G55"/>
    <mergeCell ref="C56:G56"/>
    <mergeCell ref="C57:P57"/>
    <mergeCell ref="C58:G58"/>
    <mergeCell ref="C59:G59"/>
    <mergeCell ref="C48:G48"/>
    <mergeCell ref="C49:G49"/>
    <mergeCell ref="C50:G50"/>
    <mergeCell ref="C51:G51"/>
    <mergeCell ref="C52:G52"/>
    <mergeCell ref="C53:G53"/>
    <mergeCell ref="C42:G42"/>
    <mergeCell ref="C43:G43"/>
    <mergeCell ref="C44:G44"/>
    <mergeCell ref="C45:G45"/>
    <mergeCell ref="C46:G46"/>
    <mergeCell ref="C47:G47"/>
    <mergeCell ref="I35:K36"/>
    <mergeCell ref="L35:P36"/>
    <mergeCell ref="C38:G38"/>
    <mergeCell ref="A39:P39"/>
    <mergeCell ref="C40:G40"/>
    <mergeCell ref="C41:P41"/>
    <mergeCell ref="B24:F24"/>
    <mergeCell ref="C26:F26"/>
    <mergeCell ref="A35:A37"/>
    <mergeCell ref="B35:B37"/>
    <mergeCell ref="C35:G37"/>
    <mergeCell ref="H35:H37"/>
    <mergeCell ref="A16:P16"/>
    <mergeCell ref="A17:P17"/>
    <mergeCell ref="A18:P18"/>
    <mergeCell ref="A20:P20"/>
    <mergeCell ref="A21:P21"/>
    <mergeCell ref="B23:F23"/>
    <mergeCell ref="A10:F10"/>
    <mergeCell ref="G10:P10"/>
    <mergeCell ref="A11:F11"/>
    <mergeCell ref="G11:P11"/>
    <mergeCell ref="A13:P13"/>
    <mergeCell ref="A14:P14"/>
    <mergeCell ref="A7:F7"/>
    <mergeCell ref="G7:P7"/>
    <mergeCell ref="A8:F8"/>
    <mergeCell ref="G8:P8"/>
    <mergeCell ref="A9:F9"/>
    <mergeCell ref="G9:P9"/>
    <mergeCell ref="A4:F4"/>
    <mergeCell ref="G4:P4"/>
    <mergeCell ref="A5:F5"/>
    <mergeCell ref="G5:P5"/>
    <mergeCell ref="A6:F6"/>
    <mergeCell ref="G6:P6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63" fitToWidth="0" fitToHeight="0" orientation="landscape" r:id="rId1"/>
  <headerFooter>
    <oddFooter>&amp;RСтраница &amp;P</oddFooter>
  </headerFooter>
  <rowBreaks count="2" manualBreakCount="2">
    <brk id="34" max="17" man="1"/>
    <brk id="31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НМЦК</vt:lpstr>
      <vt:lpstr>ПЗ</vt:lpstr>
      <vt:lpstr>ЛС </vt:lpstr>
      <vt:lpstr>КА1</vt:lpstr>
      <vt:lpstr>ЛС общий итог</vt:lpstr>
      <vt:lpstr>КА1!Заголовки_для_печати</vt:lpstr>
      <vt:lpstr>'ЛС '!Заголовки_для_печати</vt:lpstr>
      <vt:lpstr>'ЛС общий итог'!Заголовки_для_печати</vt:lpstr>
      <vt:lpstr>КА1!Область_печати</vt:lpstr>
      <vt:lpstr>'ЛС '!Область_печати</vt:lpstr>
      <vt:lpstr>'ЛС общий итог'!Область_печати</vt:lpstr>
      <vt:lpstr>НМЦК!Область_печати</vt:lpstr>
      <vt:lpstr>ПЗ!Область_печати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 София Андреевна</dc:creator>
  <cp:lastModifiedBy>Бутов Константин Николаевич</cp:lastModifiedBy>
  <cp:lastPrinted>2024-10-03T09:18:35Z</cp:lastPrinted>
  <dcterms:created xsi:type="dcterms:W3CDTF">2020-09-30T08:50:27Z</dcterms:created>
  <dcterms:modified xsi:type="dcterms:W3CDTF">2024-10-24T08:30:30Z</dcterms:modified>
</cp:coreProperties>
</file>