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2\24. СМР Мамисон Инж Инф-ра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Лист1!$A$1:$CR$45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13" i="1"/>
  <c r="F14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8" i="1"/>
  <c r="FD4" i="1" l="1"/>
  <c r="EZ4" i="1"/>
  <c r="EV4" i="1"/>
  <c r="ER4" i="1"/>
  <c r="EN4" i="1"/>
  <c r="EJ4" i="1"/>
  <c r="EF4" i="1"/>
  <c r="EB4" i="1"/>
  <c r="DX4" i="1"/>
  <c r="DT4" i="1"/>
  <c r="DP4" i="1"/>
  <c r="DL4" i="1"/>
  <c r="DH4" i="1"/>
  <c r="DD4" i="1"/>
  <c r="CZ4" i="1"/>
  <c r="CV4" i="1"/>
  <c r="CR4" i="1"/>
  <c r="CN4" i="1"/>
  <c r="CJ4" i="1"/>
  <c r="CF4" i="1"/>
  <c r="CB4" i="1"/>
  <c r="BX4" i="1"/>
  <c r="BT4" i="1"/>
  <c r="BP4" i="1"/>
  <c r="BH4" i="1"/>
  <c r="BL4" i="1"/>
  <c r="BD4" i="1"/>
  <c r="AZ4" i="1"/>
  <c r="AV4" i="1"/>
  <c r="AR4" i="1"/>
  <c r="AN4" i="1"/>
  <c r="AJ4" i="1"/>
  <c r="AF4" i="1"/>
  <c r="AB4" i="1"/>
  <c r="X4" i="1"/>
  <c r="T4" i="1"/>
  <c r="P4" i="1"/>
  <c r="L4" i="1"/>
</calcChain>
</file>

<file path=xl/sharedStrings.xml><?xml version="1.0" encoding="utf-8"?>
<sst xmlns="http://schemas.openxmlformats.org/spreadsheetml/2006/main" count="169" uniqueCount="98">
  <si>
    <t>№ п/п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</si>
  <si>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</si>
  <si>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</si>
  <si>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</si>
  <si>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раб.
дн</t>
  </si>
  <si>
    <t>базовое начало работ</t>
  </si>
  <si>
    <t>базовое окончание работ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</si>
  <si>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</si>
  <si>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</si>
  <si>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</si>
  <si>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</si>
  <si>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</si>
  <si>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</si>
  <si>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</si>
  <si>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</si>
  <si>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</si>
  <si>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</si>
  <si>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</si>
  <si>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</si>
  <si>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комплекс</t>
  </si>
  <si>
    <t>1.1</t>
  </si>
  <si>
    <t>Рабочая документация</t>
  </si>
  <si>
    <t>Геодезическая разбивочная основа</t>
  </si>
  <si>
    <t>Архитектурные решения</t>
  </si>
  <si>
    <t>Конструктивные решения</t>
  </si>
  <si>
    <t>Технологические решения</t>
  </si>
  <si>
    <t>Пусконаладочные работы</t>
  </si>
  <si>
    <t>Ввод объекта в эксплуатацию</t>
  </si>
  <si>
    <t>декабрь</t>
  </si>
  <si>
    <t>т/з раб
 ч.дн</t>
  </si>
  <si>
    <t>Строительно-монтажные работы. Открытая плоскостная парковка</t>
  </si>
  <si>
    <t>Устройство покрытия открытой плоскостной парковки и благоустройство</t>
  </si>
  <si>
    <t>Подпорные стены</t>
  </si>
  <si>
    <t>ОДИ</t>
  </si>
  <si>
    <t>Открытая плоскостная парковка.Здание пункта охраны.</t>
  </si>
  <si>
    <t>Внутренние сети водопровода</t>
  </si>
  <si>
    <t>Внутренние сети канализации</t>
  </si>
  <si>
    <t>Внутренние сети отопления</t>
  </si>
  <si>
    <t>Вентиляция</t>
  </si>
  <si>
    <t>Внутренние сети электроснабжения и освещения</t>
  </si>
  <si>
    <t>Слаботочные сети</t>
  </si>
  <si>
    <t>ПС и СОУЭ</t>
  </si>
  <si>
    <t>Технологическое оборудование</t>
  </si>
  <si>
    <t>48.05</t>
  </si>
  <si>
    <t>93.21</t>
  </si>
  <si>
    <t>Открытая плоскостная парковка.   Здание общественного туалета, санитарно-бытовых помещений, навес.</t>
  </si>
  <si>
    <t>Автоматика вентиляции</t>
  </si>
  <si>
    <t>Наружные сети электроснабжения.</t>
  </si>
  <si>
    <t>Наружные сети слаботочных сетей</t>
  </si>
  <si>
    <t>Наружные сети и сооружения водоснабжения, водоотведения,</t>
  </si>
  <si>
    <t>Наружные сети ливневой канализации К2</t>
  </si>
  <si>
    <t>Наружные сети хоз-бытовой канализации К1</t>
  </si>
  <si>
    <t>Наружные сети электроосвещения</t>
  </si>
  <si>
    <t>Подготовительные работы. Планировка территории.Мобилизация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</si>
  <si>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</si>
  <si>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График производства работ на объекте «Всесезонный туристско-рекреационный комплекс «Мамисон»,                                                                                                                                                                                                                  
                                                                                                                                        Республика Северная Осетия-Алания. Инженерная инфраструктура
                                                                                                                                             поселка Калак. Этап 1. «Откытая плоскостная парковка »</t>
  </si>
  <si>
    <t>Х</t>
  </si>
  <si>
    <t>* Х - дата подписания договора</t>
  </si>
  <si>
    <t>Этап 1.1. Разработка рабочей документации</t>
  </si>
  <si>
    <t>Этап 1.2. Строительство (строительно-монтажые работы, оборудование)</t>
  </si>
  <si>
    <t>1.2</t>
  </si>
  <si>
    <t>1.1.1</t>
  </si>
  <si>
    <t>1.2.1</t>
  </si>
  <si>
    <t>1.2.2</t>
  </si>
  <si>
    <t>1.2.3</t>
  </si>
  <si>
    <t>1.2.3.1</t>
  </si>
  <si>
    <t>1.2.3.2</t>
  </si>
  <si>
    <t>1.2.3.3</t>
  </si>
  <si>
    <t>1.2.3.4</t>
  </si>
  <si>
    <t>1.2.4</t>
  </si>
  <si>
    <t>1.2.4,1</t>
  </si>
  <si>
    <t>1.2.4,2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</si>
  <si>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</si>
  <si>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</si>
  <si>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</si>
  <si>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</si>
  <si>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</si>
  <si>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</si>
  <si>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</si>
  <si>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</si>
  <si>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</si>
  <si>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</si>
  <si>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</si>
  <si>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</si>
  <si>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</si>
  <si>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</si>
  <si>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</si>
  <si>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</si>
  <si>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</si>
  <si>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</si>
  <si>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1.2.6.</t>
  </si>
  <si>
    <t>1.2.7</t>
  </si>
  <si>
    <t>1.2.8</t>
  </si>
  <si>
    <t>1.2.8.1</t>
  </si>
  <si>
    <t>1.2.8.2</t>
  </si>
  <si>
    <t>1.2.9</t>
  </si>
  <si>
    <t>1.2.10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</si>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</sst>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theme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125">
        <bgColor theme="0"/>
      </patternFill>
    </fill>
    <fill>
      <patternFill patternType="gray125">
        <bgColor theme="2" tint="-9.9978637043366805E-2"/>
      </patternFill>
    </fill>
    <fill>
      <patternFill patternType="gray125">
        <bgColor theme="4" tint="-0.249977111117893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3" fillId="0" borderId="0"/>
  </cellStyleXfs>
  <cellXfs count="121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7" fillId="0" borderId="2" xfId="1" applyFont="1" applyBorder="1"/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5" fillId="3" borderId="2" xfId="1" applyNumberFormat="1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5" xfId="1" quotePrefix="1" applyNumberFormat="1" applyFont="1" applyFill="1" applyBorder="1" applyAlignment="1" applyProtection="1">
      <alignment horizontal="center" vertical="center" wrapText="1"/>
    </xf>
    <xf numFmtId="49" fontId="5" fillId="3" borderId="16" xfId="1" quotePrefix="1" applyNumberFormat="1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/>
    <xf numFmtId="0" fontId="0" fillId="3" borderId="17" xfId="0" applyFill="1" applyBorder="1"/>
    <xf numFmtId="49" fontId="5" fillId="3" borderId="15" xfId="1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/>
    <xf numFmtId="0" fontId="6" fillId="3" borderId="15" xfId="0" applyFont="1" applyFill="1" applyBorder="1"/>
    <xf numFmtId="0" fontId="2" fillId="0" borderId="15" xfId="0" applyFont="1" applyBorder="1"/>
    <xf numFmtId="0" fontId="7" fillId="0" borderId="15" xfId="1" applyFont="1" applyBorder="1"/>
    <xf numFmtId="0" fontId="6" fillId="3" borderId="7" xfId="0" applyFont="1" applyFill="1" applyBorder="1"/>
    <xf numFmtId="14" fontId="6" fillId="3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/>
    <xf numFmtId="0" fontId="2" fillId="0" borderId="15" xfId="0" applyFont="1" applyFill="1" applyBorder="1"/>
    <xf numFmtId="0" fontId="2" fillId="0" borderId="2" xfId="0" applyFont="1" applyFill="1" applyBorder="1"/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4" borderId="2" xfId="0" applyFont="1" applyFill="1" applyBorder="1"/>
    <xf numFmtId="0" fontId="0" fillId="3" borderId="7" xfId="0" applyFill="1" applyBorder="1"/>
    <xf numFmtId="0" fontId="0" fillId="3" borderId="32" xfId="0" applyFill="1" applyBorder="1"/>
    <xf numFmtId="0" fontId="2" fillId="5" borderId="1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6" fillId="6" borderId="2" xfId="0" applyFont="1" applyFill="1" applyBorder="1"/>
    <xf numFmtId="0" fontId="6" fillId="6" borderId="3" xfId="0" applyFont="1" applyFill="1" applyBorder="1"/>
    <xf numFmtId="0" fontId="0" fillId="6" borderId="14" xfId="0" applyFill="1" applyBorder="1"/>
    <xf numFmtId="0" fontId="0" fillId="6" borderId="7" xfId="0" applyFill="1" applyBorder="1"/>
    <xf numFmtId="0" fontId="2" fillId="1" borderId="2" xfId="0" applyFont="1" applyFill="1" applyBorder="1"/>
    <xf numFmtId="0" fontId="2" fillId="1" borderId="3" xfId="0" applyFont="1" applyFill="1" applyBorder="1"/>
    <xf numFmtId="0" fontId="0" fillId="1" borderId="15" xfId="0" applyFill="1" applyBorder="1"/>
    <xf numFmtId="0" fontId="0" fillId="1" borderId="2" xfId="0" applyFill="1" applyBorder="1"/>
    <xf numFmtId="0" fontId="0" fillId="6" borderId="15" xfId="0" applyFill="1" applyBorder="1"/>
    <xf numFmtId="0" fontId="0" fillId="6" borderId="2" xfId="0" applyFill="1" applyBorder="1"/>
    <xf numFmtId="0" fontId="7" fillId="1" borderId="2" xfId="1" applyFont="1" applyFill="1" applyBorder="1"/>
    <xf numFmtId="0" fontId="2" fillId="6" borderId="22" xfId="0" applyFont="1" applyFill="1" applyBorder="1"/>
    <xf numFmtId="0" fontId="0" fillId="6" borderId="16" xfId="0" applyFill="1" applyBorder="1"/>
    <xf numFmtId="0" fontId="0" fillId="6" borderId="17" xfId="0" applyFill="1" applyBorder="1"/>
    <xf numFmtId="0" fontId="2" fillId="5" borderId="3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31" xfId="0" applyFill="1" applyBorder="1"/>
    <xf numFmtId="0" fontId="0" fillId="6" borderId="32" xfId="0" applyFill="1" applyBorder="1"/>
    <xf numFmtId="0" fontId="0" fillId="1" borderId="3" xfId="0" applyFill="1" applyBorder="1"/>
    <xf numFmtId="0" fontId="0" fillId="6" borderId="3" xfId="0" applyFill="1" applyBorder="1"/>
    <xf numFmtId="0" fontId="0" fillId="6" borderId="22" xfId="0" applyFill="1" applyBorder="1"/>
    <xf numFmtId="0" fontId="6" fillId="6" borderId="13" xfId="0" applyFont="1" applyFill="1" applyBorder="1"/>
    <xf numFmtId="0" fontId="2" fillId="7" borderId="2" xfId="0" applyFont="1" applyFill="1" applyBorder="1"/>
    <xf numFmtId="0" fontId="2" fillId="7" borderId="13" xfId="0" applyFont="1" applyFill="1" applyBorder="1"/>
    <xf numFmtId="0" fontId="2" fillId="1" borderId="13" xfId="0" applyFont="1" applyFill="1" applyBorder="1"/>
    <xf numFmtId="0" fontId="7" fillId="1" borderId="13" xfId="1" applyFont="1" applyFill="1" applyBorder="1"/>
    <xf numFmtId="0" fontId="2" fillId="6" borderId="18" xfId="0" applyFont="1" applyFill="1" applyBorder="1"/>
    <xf numFmtId="0" fontId="2" fillId="5" borderId="30" xfId="0" applyFont="1" applyFill="1" applyBorder="1" applyAlignment="1">
      <alignment horizontal="center" vertical="center"/>
    </xf>
    <xf numFmtId="0" fontId="0" fillId="6" borderId="33" xfId="0" applyFill="1" applyBorder="1"/>
    <xf numFmtId="0" fontId="0" fillId="1" borderId="13" xfId="0" applyFill="1" applyBorder="1"/>
    <xf numFmtId="0" fontId="0" fillId="6" borderId="13" xfId="0" applyFill="1" applyBorder="1"/>
    <xf numFmtId="0" fontId="0" fillId="6" borderId="18" xfId="0" applyFill="1" applyBorder="1"/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9" fillId="0" borderId="15" xfId="1" quotePrefix="1" applyNumberFormat="1" applyFont="1" applyFill="1" applyBorder="1" applyAlignment="1" applyProtection="1">
      <alignment horizontal="center" vertical="center" wrapText="1"/>
    </xf>
    <xf numFmtId="49" fontId="9" fillId="0" borderId="15" xfId="2" quotePrefix="1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0" fillId="0" borderId="0" xfId="0" applyFont="1"/>
    <xf numFmtId="0" fontId="2" fillId="8" borderId="2" xfId="0" applyFont="1" applyFill="1" applyBorder="1"/>
    <xf numFmtId="0" fontId="7" fillId="8" borderId="2" xfId="1" applyFont="1" applyFill="1" applyBorder="1"/>
    <xf numFmtId="0" fontId="6" fillId="6" borderId="15" xfId="0" applyFont="1" applyFill="1" applyBorder="1"/>
    <xf numFmtId="0" fontId="2" fillId="7" borderId="15" xfId="0" applyFont="1" applyFill="1" applyBorder="1"/>
    <xf numFmtId="0" fontId="2" fillId="1" borderId="15" xfId="0" applyFont="1" applyFill="1" applyBorder="1"/>
    <xf numFmtId="0" fontId="7" fillId="1" borderId="15" xfId="1" applyFont="1" applyFill="1" applyBorder="1"/>
    <xf numFmtId="0" fontId="0" fillId="8" borderId="2" xfId="0" applyFill="1" applyBorder="1"/>
    <xf numFmtId="0" fontId="11" fillId="0" borderId="2" xfId="1" applyNumberFormat="1" applyFont="1" applyFill="1" applyBorder="1" applyAlignment="1" applyProtection="1">
      <alignment horizontal="left" vertical="center" wrapText="1"/>
    </xf>
    <xf numFmtId="2" fontId="7" fillId="0" borderId="3" xfId="1" applyNumberFormat="1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14" fontId="5" fillId="3" borderId="2" xfId="1" applyNumberFormat="1" applyFont="1" applyFill="1" applyBorder="1" applyAlignment="1" applyProtection="1">
      <alignment horizontal="left" vertical="center" wrapText="1"/>
    </xf>
    <xf numFmtId="0" fontId="1" fillId="0" borderId="3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12" xfId="1" applyNumberFormat="1" applyFont="1" applyFill="1" applyBorder="1" applyAlignment="1" applyProtection="1">
      <alignment horizontal="center" vertical="center" wrapText="1"/>
    </xf>
    <xf numFmtId="49" fontId="4" fillId="0" borderId="19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20" xfId="1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6">
    <cellStyle name="Обычный" xfId="0" builtinId="0"/>
    <cellStyle name="Обычный 10" xfId="3"/>
    <cellStyle name="Обычный 2 2" xfId="4"/>
    <cellStyle name="Обычный 42" xfId="2"/>
    <cellStyle name="Обычный 5" xfId="1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45"/>
  <sheetViews>
    <sheetView tabSelected="1"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43" sqref="A43"/>
    </sheetView>
  </sheetViews>
  <sheetFormatPr defaultRowHeight="15" x14ac:dyDescent="0.25"/>
  <cols>
    <col min="1" max="1" width="7" style="8" customWidth="1"/>
    <col min="2" max="2" width="34.42578125" style="5" customWidth="1"/>
    <col min="3" max="3" width="9.140625" style="82"/>
    <col min="4" max="4" width="10" style="82" customWidth="1"/>
    <col min="6" max="6" width="9.140625" style="30"/>
    <col min="7" max="8" width="13.5703125" style="30" customWidth="1"/>
    <col min="9" max="160" width="2.7109375" customWidth="1"/>
  </cols>
  <sheetData>
    <row r="1" spans="1:160" ht="47.25" customHeight="1" thickBot="1" x14ac:dyDescent="0.3">
      <c r="A1" s="95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160" ht="17.25" customHeight="1" x14ac:dyDescent="0.25">
      <c r="A2" s="99" t="s">
        <v>0</v>
      </c>
      <c r="B2" s="102" t="s">
        <v>1</v>
      </c>
      <c r="C2" s="105" t="s">
        <v>2</v>
      </c>
      <c r="D2" s="105" t="s">
        <v>3</v>
      </c>
      <c r="E2" s="113" t="s">
        <v>29</v>
      </c>
      <c r="F2" s="113" t="s">
        <v>4</v>
      </c>
      <c r="G2" s="113" t="s">
        <v>5</v>
      </c>
      <c r="H2" s="116" t="s">
        <v>6</v>
      </c>
      <c r="I2" s="108">
        <v>2022</v>
      </c>
      <c r="J2" s="109"/>
      <c r="K2" s="109"/>
      <c r="L2" s="109"/>
      <c r="M2" s="109"/>
      <c r="N2" s="109"/>
      <c r="O2" s="109"/>
      <c r="P2" s="110"/>
      <c r="Q2" s="108">
        <v>2023</v>
      </c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10"/>
      <c r="BM2" s="108">
        <v>2024</v>
      </c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10"/>
      <c r="DI2" s="108">
        <v>2025</v>
      </c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10"/>
    </row>
    <row r="3" spans="1:160" ht="17.25" customHeight="1" x14ac:dyDescent="0.25">
      <c r="A3" s="100"/>
      <c r="B3" s="103"/>
      <c r="C3" s="106"/>
      <c r="D3" s="106"/>
      <c r="E3" s="114"/>
      <c r="F3" s="114"/>
      <c r="G3" s="114"/>
      <c r="H3" s="117"/>
      <c r="I3" s="120" t="s">
        <v>7</v>
      </c>
      <c r="J3" s="119"/>
      <c r="K3" s="119"/>
      <c r="L3" s="119"/>
      <c r="M3" s="96" t="s">
        <v>8</v>
      </c>
      <c r="N3" s="96"/>
      <c r="O3" s="96"/>
      <c r="P3" s="97"/>
      <c r="Q3" s="98" t="s">
        <v>9</v>
      </c>
      <c r="R3" s="96"/>
      <c r="S3" s="96"/>
      <c r="T3" s="96"/>
      <c r="U3" s="96" t="s">
        <v>10</v>
      </c>
      <c r="V3" s="96"/>
      <c r="W3" s="96"/>
      <c r="X3" s="96"/>
      <c r="Y3" s="96" t="s">
        <v>11</v>
      </c>
      <c r="Z3" s="96"/>
      <c r="AA3" s="96"/>
      <c r="AB3" s="96"/>
      <c r="AC3" s="96" t="s">
        <v>12</v>
      </c>
      <c r="AD3" s="96"/>
      <c r="AE3" s="96"/>
      <c r="AF3" s="96"/>
      <c r="AG3" s="96" t="s">
        <v>13</v>
      </c>
      <c r="AH3" s="96"/>
      <c r="AI3" s="96"/>
      <c r="AJ3" s="96"/>
      <c r="AK3" s="119" t="s">
        <v>14</v>
      </c>
      <c r="AL3" s="119"/>
      <c r="AM3" s="119"/>
      <c r="AN3" s="119"/>
      <c r="AO3" s="96" t="s">
        <v>15</v>
      </c>
      <c r="AP3" s="96"/>
      <c r="AQ3" s="96"/>
      <c r="AR3" s="96"/>
      <c r="AS3" s="96" t="s">
        <v>16</v>
      </c>
      <c r="AT3" s="96"/>
      <c r="AU3" s="96"/>
      <c r="AV3" s="96"/>
      <c r="AW3" s="96" t="s">
        <v>17</v>
      </c>
      <c r="AX3" s="96"/>
      <c r="AY3" s="96"/>
      <c r="AZ3" s="96"/>
      <c r="BA3" s="96" t="s">
        <v>18</v>
      </c>
      <c r="BB3" s="96"/>
      <c r="BC3" s="96"/>
      <c r="BD3" s="96"/>
      <c r="BE3" s="96" t="s">
        <v>7</v>
      </c>
      <c r="BF3" s="96"/>
      <c r="BG3" s="96"/>
      <c r="BH3" s="96"/>
      <c r="BI3" s="111" t="s">
        <v>8</v>
      </c>
      <c r="BJ3" s="112"/>
      <c r="BK3" s="112"/>
      <c r="BL3" s="97"/>
      <c r="BM3" s="98" t="s">
        <v>9</v>
      </c>
      <c r="BN3" s="96"/>
      <c r="BO3" s="96"/>
      <c r="BP3" s="96"/>
      <c r="BQ3" s="96" t="s">
        <v>10</v>
      </c>
      <c r="BR3" s="96"/>
      <c r="BS3" s="96"/>
      <c r="BT3" s="96"/>
      <c r="BU3" s="96" t="s">
        <v>11</v>
      </c>
      <c r="BV3" s="96"/>
      <c r="BW3" s="96"/>
      <c r="BX3" s="96"/>
      <c r="BY3" s="96" t="s">
        <v>12</v>
      </c>
      <c r="BZ3" s="96"/>
      <c r="CA3" s="96"/>
      <c r="CB3" s="96"/>
      <c r="CC3" s="96" t="s">
        <v>13</v>
      </c>
      <c r="CD3" s="96"/>
      <c r="CE3" s="96"/>
      <c r="CF3" s="96"/>
      <c r="CG3" s="119" t="s">
        <v>14</v>
      </c>
      <c r="CH3" s="119"/>
      <c r="CI3" s="119"/>
      <c r="CJ3" s="119"/>
      <c r="CK3" s="96" t="s">
        <v>15</v>
      </c>
      <c r="CL3" s="96"/>
      <c r="CM3" s="96"/>
      <c r="CN3" s="96"/>
      <c r="CO3" s="96" t="s">
        <v>16</v>
      </c>
      <c r="CP3" s="96"/>
      <c r="CQ3" s="96"/>
      <c r="CR3" s="96"/>
      <c r="CS3" s="96" t="s">
        <v>17</v>
      </c>
      <c r="CT3" s="96"/>
      <c r="CU3" s="96"/>
      <c r="CV3" s="96"/>
      <c r="CW3" s="96" t="s">
        <v>18</v>
      </c>
      <c r="CX3" s="96"/>
      <c r="CY3" s="96"/>
      <c r="CZ3" s="96"/>
      <c r="DA3" s="96" t="s">
        <v>7</v>
      </c>
      <c r="DB3" s="96"/>
      <c r="DC3" s="96"/>
      <c r="DD3" s="96"/>
      <c r="DE3" s="111" t="s">
        <v>28</v>
      </c>
      <c r="DF3" s="112"/>
      <c r="DG3" s="112"/>
      <c r="DH3" s="97"/>
      <c r="DI3" s="98" t="s">
        <v>9</v>
      </c>
      <c r="DJ3" s="96"/>
      <c r="DK3" s="96"/>
      <c r="DL3" s="96"/>
      <c r="DM3" s="96" t="s">
        <v>10</v>
      </c>
      <c r="DN3" s="96"/>
      <c r="DO3" s="96"/>
      <c r="DP3" s="96"/>
      <c r="DQ3" s="96" t="s">
        <v>11</v>
      </c>
      <c r="DR3" s="96"/>
      <c r="DS3" s="96"/>
      <c r="DT3" s="96"/>
      <c r="DU3" s="96" t="s">
        <v>12</v>
      </c>
      <c r="DV3" s="96"/>
      <c r="DW3" s="96"/>
      <c r="DX3" s="96"/>
      <c r="DY3" s="96" t="s">
        <v>13</v>
      </c>
      <c r="DZ3" s="96"/>
      <c r="EA3" s="96"/>
      <c r="EB3" s="96"/>
      <c r="EC3" s="119" t="s">
        <v>14</v>
      </c>
      <c r="ED3" s="119"/>
      <c r="EE3" s="119"/>
      <c r="EF3" s="119"/>
      <c r="EG3" s="96" t="s">
        <v>15</v>
      </c>
      <c r="EH3" s="96"/>
      <c r="EI3" s="96"/>
      <c r="EJ3" s="96"/>
      <c r="EK3" s="96" t="s">
        <v>16</v>
      </c>
      <c r="EL3" s="96"/>
      <c r="EM3" s="96"/>
      <c r="EN3" s="96"/>
      <c r="EO3" s="96" t="s">
        <v>17</v>
      </c>
      <c r="EP3" s="96"/>
      <c r="EQ3" s="96"/>
      <c r="ER3" s="96"/>
      <c r="ES3" s="96" t="s">
        <v>18</v>
      </c>
      <c r="ET3" s="96"/>
      <c r="EU3" s="96"/>
      <c r="EV3" s="96"/>
      <c r="EW3" s="96" t="s">
        <v>7</v>
      </c>
      <c r="EX3" s="96"/>
      <c r="EY3" s="96"/>
      <c r="EZ3" s="96"/>
      <c r="FA3" s="111" t="s">
        <v>28</v>
      </c>
      <c r="FB3" s="112"/>
      <c r="FC3" s="112"/>
      <c r="FD3" s="97"/>
    </row>
    <row r="4" spans="1:160" ht="17.25" customHeight="1" thickBot="1" x14ac:dyDescent="0.3">
      <c r="A4" s="101"/>
      <c r="B4" s="104"/>
      <c r="C4" s="107"/>
      <c r="D4" s="107"/>
      <c r="E4" s="115"/>
      <c r="F4" s="115"/>
      <c r="G4" s="115"/>
      <c r="H4" s="118"/>
      <c r="I4" s="14">
        <v>1</v>
      </c>
      <c r="J4" s="12">
        <v>2</v>
      </c>
      <c r="K4" s="13">
        <v>3</v>
      </c>
      <c r="L4" s="13">
        <f t="shared" ref="L4" si="0">K4+1</f>
        <v>4</v>
      </c>
      <c r="M4" s="40">
        <v>1</v>
      </c>
      <c r="N4" s="40">
        <v>2</v>
      </c>
      <c r="O4" s="39">
        <v>3</v>
      </c>
      <c r="P4" s="41">
        <f t="shared" ref="P4" si="1">O4+1</f>
        <v>4</v>
      </c>
      <c r="Q4" s="42">
        <v>1</v>
      </c>
      <c r="R4" s="40">
        <v>2</v>
      </c>
      <c r="S4" s="39">
        <v>3</v>
      </c>
      <c r="T4" s="39">
        <f t="shared" ref="T4" si="2">S4+1</f>
        <v>4</v>
      </c>
      <c r="U4" s="40">
        <v>1</v>
      </c>
      <c r="V4" s="40">
        <v>2</v>
      </c>
      <c r="W4" s="39">
        <v>3</v>
      </c>
      <c r="X4" s="39">
        <f t="shared" ref="X4" si="3">W4+1</f>
        <v>4</v>
      </c>
      <c r="Y4" s="40">
        <v>1</v>
      </c>
      <c r="Z4" s="40">
        <v>2</v>
      </c>
      <c r="AA4" s="39">
        <v>3</v>
      </c>
      <c r="AB4" s="39">
        <f t="shared" ref="AB4" si="4">AA4+1</f>
        <v>4</v>
      </c>
      <c r="AC4" s="40">
        <v>1</v>
      </c>
      <c r="AD4" s="40">
        <v>2</v>
      </c>
      <c r="AE4" s="39">
        <v>3</v>
      </c>
      <c r="AF4" s="39">
        <f t="shared" ref="AF4" si="5">AE4+1</f>
        <v>4</v>
      </c>
      <c r="AG4" s="12">
        <v>1</v>
      </c>
      <c r="AH4" s="12">
        <v>2</v>
      </c>
      <c r="AI4" s="13">
        <v>3</v>
      </c>
      <c r="AJ4" s="13">
        <f t="shared" ref="AJ4" si="6">AI4+1</f>
        <v>4</v>
      </c>
      <c r="AK4" s="12">
        <v>1</v>
      </c>
      <c r="AL4" s="12">
        <v>2</v>
      </c>
      <c r="AM4" s="13">
        <v>3</v>
      </c>
      <c r="AN4" s="13">
        <f t="shared" ref="AN4" si="7">AM4+1</f>
        <v>4</v>
      </c>
      <c r="AO4" s="12">
        <v>1</v>
      </c>
      <c r="AP4" s="12">
        <v>2</v>
      </c>
      <c r="AQ4" s="13">
        <v>3</v>
      </c>
      <c r="AR4" s="13">
        <f t="shared" ref="AR4" si="8">AQ4+1</f>
        <v>4</v>
      </c>
      <c r="AS4" s="12">
        <v>1</v>
      </c>
      <c r="AT4" s="12">
        <v>2</v>
      </c>
      <c r="AU4" s="13">
        <v>3</v>
      </c>
      <c r="AV4" s="13">
        <f t="shared" ref="AV4" si="9">AU4+1</f>
        <v>4</v>
      </c>
      <c r="AW4" s="12">
        <v>1</v>
      </c>
      <c r="AX4" s="12">
        <v>2</v>
      </c>
      <c r="AY4" s="13">
        <v>3</v>
      </c>
      <c r="AZ4" s="13">
        <f t="shared" ref="AZ4" si="10">AY4+1</f>
        <v>4</v>
      </c>
      <c r="BA4" s="12">
        <v>1</v>
      </c>
      <c r="BB4" s="12">
        <v>2</v>
      </c>
      <c r="BC4" s="13">
        <v>3</v>
      </c>
      <c r="BD4" s="13">
        <f t="shared" ref="BD4" si="11">BC4+1</f>
        <v>4</v>
      </c>
      <c r="BE4" s="13">
        <v>1</v>
      </c>
      <c r="BF4" s="13">
        <v>2</v>
      </c>
      <c r="BG4" s="13">
        <v>3</v>
      </c>
      <c r="BH4" s="13">
        <f t="shared" ref="BH4" si="12">BG4+1</f>
        <v>4</v>
      </c>
      <c r="BI4" s="13">
        <v>1</v>
      </c>
      <c r="BJ4" s="13">
        <v>2</v>
      </c>
      <c r="BK4" s="39">
        <v>3</v>
      </c>
      <c r="BL4" s="41">
        <f t="shared" ref="BL4" si="13">BK4+1</f>
        <v>4</v>
      </c>
      <c r="BM4" s="42">
        <v>1</v>
      </c>
      <c r="BN4" s="40">
        <v>2</v>
      </c>
      <c r="BO4" s="39">
        <v>3</v>
      </c>
      <c r="BP4" s="39">
        <f t="shared" ref="BP4" si="14">BO4+1</f>
        <v>4</v>
      </c>
      <c r="BQ4" s="40">
        <v>1</v>
      </c>
      <c r="BR4" s="40">
        <v>2</v>
      </c>
      <c r="BS4" s="39">
        <v>3</v>
      </c>
      <c r="BT4" s="39">
        <f t="shared" ref="BT4" si="15">BS4+1</f>
        <v>4</v>
      </c>
      <c r="BU4" s="40">
        <v>1</v>
      </c>
      <c r="BV4" s="40">
        <v>2</v>
      </c>
      <c r="BW4" s="39">
        <v>3</v>
      </c>
      <c r="BX4" s="39">
        <f t="shared" ref="BX4" si="16">BW4+1</f>
        <v>4</v>
      </c>
      <c r="BY4" s="40">
        <v>1</v>
      </c>
      <c r="BZ4" s="40">
        <v>2</v>
      </c>
      <c r="CA4" s="39">
        <v>3</v>
      </c>
      <c r="CB4" s="39">
        <f t="shared" ref="CB4" si="17">CA4+1</f>
        <v>4</v>
      </c>
      <c r="CC4" s="12">
        <v>1</v>
      </c>
      <c r="CD4" s="12">
        <v>2</v>
      </c>
      <c r="CE4" s="13">
        <v>3</v>
      </c>
      <c r="CF4" s="13">
        <f t="shared" ref="CF4" si="18">CE4+1</f>
        <v>4</v>
      </c>
      <c r="CG4" s="12">
        <v>1</v>
      </c>
      <c r="CH4" s="12">
        <v>2</v>
      </c>
      <c r="CI4" s="13">
        <v>3</v>
      </c>
      <c r="CJ4" s="13">
        <f t="shared" ref="CJ4" si="19">CI4+1</f>
        <v>4</v>
      </c>
      <c r="CK4" s="12">
        <v>1</v>
      </c>
      <c r="CL4" s="12">
        <v>2</v>
      </c>
      <c r="CM4" s="13">
        <v>3</v>
      </c>
      <c r="CN4" s="13">
        <f t="shared" ref="CN4" si="20">CM4+1</f>
        <v>4</v>
      </c>
      <c r="CO4" s="12">
        <v>1</v>
      </c>
      <c r="CP4" s="12">
        <v>2</v>
      </c>
      <c r="CQ4" s="13">
        <v>3</v>
      </c>
      <c r="CR4" s="13">
        <f t="shared" ref="CR4" si="21">CQ4+1</f>
        <v>4</v>
      </c>
      <c r="CS4" s="46">
        <v>1</v>
      </c>
      <c r="CT4" s="46">
        <v>2</v>
      </c>
      <c r="CU4" s="46">
        <v>3</v>
      </c>
      <c r="CV4" s="46">
        <f t="shared" ref="CV4" si="22">CU4+1</f>
        <v>4</v>
      </c>
      <c r="CW4" s="46">
        <v>1</v>
      </c>
      <c r="CX4" s="46">
        <v>2</v>
      </c>
      <c r="CY4" s="46">
        <v>3</v>
      </c>
      <c r="CZ4" s="46">
        <f t="shared" ref="CZ4" si="23">CY4+1</f>
        <v>4</v>
      </c>
      <c r="DA4" s="46">
        <v>1</v>
      </c>
      <c r="DB4" s="46">
        <v>2</v>
      </c>
      <c r="DC4" s="46">
        <v>3</v>
      </c>
      <c r="DD4" s="46">
        <f t="shared" ref="DD4" si="24">DC4+1</f>
        <v>4</v>
      </c>
      <c r="DE4" s="40">
        <v>1</v>
      </c>
      <c r="DF4" s="40">
        <v>2</v>
      </c>
      <c r="DG4" s="39">
        <v>3</v>
      </c>
      <c r="DH4" s="41">
        <f t="shared" ref="DH4" si="25">DG4+1</f>
        <v>4</v>
      </c>
      <c r="DI4" s="57">
        <v>1</v>
      </c>
      <c r="DJ4" s="58">
        <v>2</v>
      </c>
      <c r="DK4" s="59">
        <v>3</v>
      </c>
      <c r="DL4" s="59">
        <f t="shared" ref="DL4" si="26">DK4+1</f>
        <v>4</v>
      </c>
      <c r="DM4" s="58">
        <v>1</v>
      </c>
      <c r="DN4" s="58">
        <v>2</v>
      </c>
      <c r="DO4" s="59">
        <v>3</v>
      </c>
      <c r="DP4" s="59">
        <f t="shared" ref="DP4" si="27">DO4+1</f>
        <v>4</v>
      </c>
      <c r="DQ4" s="58">
        <v>1</v>
      </c>
      <c r="DR4" s="58">
        <v>2</v>
      </c>
      <c r="DS4" s="59">
        <v>3</v>
      </c>
      <c r="DT4" s="59">
        <f t="shared" ref="DT4" si="28">DS4+1</f>
        <v>4</v>
      </c>
      <c r="DU4" s="58">
        <v>1</v>
      </c>
      <c r="DV4" s="58">
        <v>2</v>
      </c>
      <c r="DW4" s="59">
        <v>3</v>
      </c>
      <c r="DX4" s="59">
        <f t="shared" ref="DX4" si="29">DW4+1</f>
        <v>4</v>
      </c>
      <c r="DY4" s="15">
        <v>1</v>
      </c>
      <c r="DZ4" s="15">
        <v>2</v>
      </c>
      <c r="EA4" s="16">
        <v>3</v>
      </c>
      <c r="EB4" s="16">
        <f t="shared" ref="EB4" si="30">EA4+1</f>
        <v>4</v>
      </c>
      <c r="EC4" s="15">
        <v>1</v>
      </c>
      <c r="ED4" s="15">
        <v>2</v>
      </c>
      <c r="EE4" s="16">
        <v>3</v>
      </c>
      <c r="EF4" s="16">
        <f t="shared" ref="EF4" si="31">EE4+1</f>
        <v>4</v>
      </c>
      <c r="EG4" s="15">
        <v>1</v>
      </c>
      <c r="EH4" s="15">
        <v>2</v>
      </c>
      <c r="EI4" s="16">
        <v>3</v>
      </c>
      <c r="EJ4" s="16">
        <f t="shared" ref="EJ4" si="32">EI4+1</f>
        <v>4</v>
      </c>
      <c r="EK4" s="15">
        <v>1</v>
      </c>
      <c r="EL4" s="15">
        <v>2</v>
      </c>
      <c r="EM4" s="16">
        <v>3</v>
      </c>
      <c r="EN4" s="16">
        <f t="shared" ref="EN4" si="33">EM4+1</f>
        <v>4</v>
      </c>
      <c r="EO4" s="15">
        <v>1</v>
      </c>
      <c r="EP4" s="15">
        <v>2</v>
      </c>
      <c r="EQ4" s="16">
        <v>3</v>
      </c>
      <c r="ER4" s="16">
        <f t="shared" ref="ER4" si="34">EQ4+1</f>
        <v>4</v>
      </c>
      <c r="ES4" s="15">
        <v>1</v>
      </c>
      <c r="ET4" s="15">
        <v>2</v>
      </c>
      <c r="EU4" s="16">
        <v>3</v>
      </c>
      <c r="EV4" s="16">
        <f t="shared" ref="EV4" si="35">EU4+1</f>
        <v>4</v>
      </c>
      <c r="EW4" s="16">
        <v>1</v>
      </c>
      <c r="EX4" s="16">
        <v>2</v>
      </c>
      <c r="EY4" s="16">
        <v>3</v>
      </c>
      <c r="EZ4" s="16">
        <f t="shared" ref="EZ4" si="36">EY4+1</f>
        <v>4</v>
      </c>
      <c r="FA4" s="58">
        <v>1</v>
      </c>
      <c r="FB4" s="58">
        <v>2</v>
      </c>
      <c r="FC4" s="59">
        <v>3</v>
      </c>
      <c r="FD4" s="72">
        <f t="shared" ref="FD4" si="37">FC4+1</f>
        <v>4</v>
      </c>
    </row>
    <row r="5" spans="1:160" ht="24" customHeight="1" x14ac:dyDescent="0.25">
      <c r="A5" s="20" t="s">
        <v>20</v>
      </c>
      <c r="B5" s="6" t="s">
        <v>58</v>
      </c>
      <c r="C5" s="7" t="s">
        <v>19</v>
      </c>
      <c r="D5" s="7">
        <v>1</v>
      </c>
      <c r="E5" s="21"/>
      <c r="F5" s="7"/>
      <c r="G5" s="26"/>
      <c r="H5" s="27"/>
      <c r="I5" s="22"/>
      <c r="J5" s="21"/>
      <c r="K5" s="21"/>
      <c r="L5" s="21"/>
      <c r="M5" s="43"/>
      <c r="N5" s="43"/>
      <c r="O5" s="43"/>
      <c r="P5" s="66"/>
      <c r="Q5" s="85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5"/>
      <c r="BF5" s="25"/>
      <c r="BG5" s="25"/>
      <c r="BH5" s="25"/>
      <c r="BI5" s="43"/>
      <c r="BJ5" s="44"/>
      <c r="BK5" s="44"/>
      <c r="BL5" s="66"/>
      <c r="BM5" s="45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60"/>
      <c r="DI5" s="61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62"/>
      <c r="FB5" s="62"/>
      <c r="FC5" s="62"/>
      <c r="FD5" s="73"/>
    </row>
    <row r="6" spans="1:160" ht="24" customHeight="1" x14ac:dyDescent="0.25">
      <c r="A6" s="9" t="s">
        <v>61</v>
      </c>
      <c r="B6" s="4" t="s">
        <v>21</v>
      </c>
      <c r="C6" s="2" t="s">
        <v>19</v>
      </c>
      <c r="D6" s="2">
        <v>1</v>
      </c>
      <c r="E6" s="1"/>
      <c r="F6" s="2"/>
      <c r="G6" s="77" t="s">
        <v>56</v>
      </c>
      <c r="H6" s="78">
        <v>45107</v>
      </c>
      <c r="I6" s="32"/>
      <c r="J6" s="33"/>
      <c r="K6" s="83"/>
      <c r="L6" s="83"/>
      <c r="M6" s="67"/>
      <c r="N6" s="67"/>
      <c r="O6" s="67"/>
      <c r="P6" s="68"/>
      <c r="Q6" s="86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83"/>
      <c r="BH6" s="83"/>
      <c r="BI6" s="44"/>
      <c r="BJ6" s="44"/>
      <c r="BK6" s="48"/>
      <c r="BL6" s="69"/>
      <c r="BM6" s="49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89"/>
      <c r="CD6" s="89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50"/>
      <c r="DF6" s="50"/>
      <c r="DG6" s="50"/>
      <c r="DH6" s="63"/>
      <c r="DI6" s="49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89"/>
      <c r="DZ6" s="89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89"/>
      <c r="EZ6" s="89"/>
      <c r="FA6" s="50"/>
      <c r="FB6" s="50"/>
      <c r="FC6" s="50"/>
      <c r="FD6" s="74"/>
    </row>
    <row r="7" spans="1:160" ht="24" customHeight="1" x14ac:dyDescent="0.25">
      <c r="A7" s="20" t="s">
        <v>60</v>
      </c>
      <c r="B7" s="6" t="s">
        <v>59</v>
      </c>
      <c r="C7" s="7" t="s">
        <v>19</v>
      </c>
      <c r="D7" s="7">
        <v>1</v>
      </c>
      <c r="E7" s="21"/>
      <c r="F7" s="7"/>
      <c r="G7" s="7"/>
      <c r="H7" s="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44"/>
      <c r="BJ7" s="44"/>
      <c r="BK7" s="44"/>
      <c r="BL7" s="66"/>
      <c r="BM7" s="51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52"/>
      <c r="DF7" s="52"/>
      <c r="DG7" s="52"/>
      <c r="DH7" s="64"/>
      <c r="DI7" s="51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52"/>
      <c r="FB7" s="52"/>
      <c r="FC7" s="52"/>
      <c r="FD7" s="75"/>
    </row>
    <row r="8" spans="1:160" ht="24" customHeight="1" thickBot="1" x14ac:dyDescent="0.3">
      <c r="A8" s="9" t="s">
        <v>62</v>
      </c>
      <c r="B8" s="4" t="s">
        <v>22</v>
      </c>
      <c r="C8" s="2" t="s">
        <v>19</v>
      </c>
      <c r="D8" s="2">
        <v>1</v>
      </c>
      <c r="E8" s="1"/>
      <c r="F8" s="2">
        <f>H8-G8</f>
        <v>29</v>
      </c>
      <c r="G8" s="34">
        <v>45017</v>
      </c>
      <c r="H8" s="35">
        <v>45046</v>
      </c>
      <c r="I8" s="23"/>
      <c r="J8" s="1"/>
      <c r="K8" s="83"/>
      <c r="L8" s="83"/>
      <c r="M8" s="47"/>
      <c r="N8" s="47"/>
      <c r="O8" s="47"/>
      <c r="P8" s="69"/>
      <c r="Q8" s="8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67"/>
      <c r="AD8" s="67"/>
      <c r="AE8" s="67"/>
      <c r="AF8" s="67"/>
      <c r="AG8" s="83"/>
      <c r="AH8" s="83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83"/>
      <c r="BH8" s="83"/>
      <c r="BI8" s="44"/>
      <c r="BJ8" s="44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89"/>
      <c r="CD8" s="89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50"/>
      <c r="DF8" s="50"/>
      <c r="DG8" s="50"/>
      <c r="DH8" s="63"/>
      <c r="DI8" s="49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89"/>
      <c r="DZ8" s="89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89"/>
      <c r="EZ8" s="89"/>
      <c r="FA8" s="50"/>
      <c r="FB8" s="50"/>
      <c r="FC8" s="50"/>
      <c r="FD8" s="74"/>
    </row>
    <row r="9" spans="1:160" ht="30" customHeight="1" thickBot="1" x14ac:dyDescent="0.3">
      <c r="A9" s="9" t="s">
        <v>63</v>
      </c>
      <c r="B9" s="4" t="s">
        <v>53</v>
      </c>
      <c r="C9" s="2" t="s">
        <v>19</v>
      </c>
      <c r="D9" s="2">
        <v>1</v>
      </c>
      <c r="E9" s="1"/>
      <c r="F9" s="2">
        <f t="shared" ref="F9:F43" si="38">H9-G9</f>
        <v>60</v>
      </c>
      <c r="G9" s="34">
        <v>45047</v>
      </c>
      <c r="H9" s="35">
        <v>45107</v>
      </c>
      <c r="I9" s="23"/>
      <c r="J9" s="1"/>
      <c r="K9" s="83"/>
      <c r="L9" s="83"/>
      <c r="M9" s="47"/>
      <c r="N9" s="47"/>
      <c r="O9" s="47"/>
      <c r="P9" s="69"/>
      <c r="Q9" s="8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36"/>
      <c r="AH9" s="36"/>
      <c r="AI9" s="36"/>
      <c r="AJ9" s="36"/>
      <c r="AK9" s="36"/>
      <c r="AL9" s="36"/>
      <c r="AM9" s="36"/>
      <c r="AN9" s="3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44"/>
      <c r="BJ9" s="44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89"/>
      <c r="CD9" s="89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50"/>
      <c r="DF9" s="50"/>
      <c r="DG9" s="50"/>
      <c r="DH9" s="63"/>
      <c r="DI9" s="49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89"/>
      <c r="DZ9" s="89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89"/>
      <c r="EZ9" s="89"/>
      <c r="FA9" s="50"/>
      <c r="FB9" s="50"/>
      <c r="FC9" s="50"/>
      <c r="FD9" s="74"/>
    </row>
    <row r="10" spans="1:160" ht="33" customHeight="1" thickBot="1" x14ac:dyDescent="0.3">
      <c r="A10" s="9" t="s">
        <v>64</v>
      </c>
      <c r="B10" s="4" t="s">
        <v>30</v>
      </c>
      <c r="C10" s="2" t="s">
        <v>19</v>
      </c>
      <c r="D10" s="2">
        <v>1</v>
      </c>
      <c r="E10" s="28">
        <v>3311.81</v>
      </c>
      <c r="F10" s="2">
        <f>H10-G10-150</f>
        <v>261</v>
      </c>
      <c r="G10" s="34">
        <v>45108</v>
      </c>
      <c r="H10" s="35">
        <v>45519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1"/>
      <c r="AH10" s="1"/>
      <c r="AI10" s="1"/>
      <c r="AJ10" s="1"/>
      <c r="AK10" s="1"/>
      <c r="AL10" s="1"/>
      <c r="AM10" s="1"/>
      <c r="AN10" s="1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44"/>
      <c r="BJ10" s="44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17"/>
      <c r="CR10" s="17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50"/>
      <c r="DF10" s="50"/>
      <c r="DG10" s="50"/>
      <c r="DH10" s="63"/>
      <c r="DI10" s="49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89"/>
      <c r="DZ10" s="89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89"/>
      <c r="EZ10" s="89"/>
      <c r="FA10" s="50"/>
      <c r="FB10" s="50"/>
      <c r="FC10" s="50"/>
      <c r="FD10" s="74"/>
    </row>
    <row r="11" spans="1:160" ht="38.25" customHeight="1" thickBot="1" x14ac:dyDescent="0.3">
      <c r="A11" s="79" t="s">
        <v>65</v>
      </c>
      <c r="B11" s="90" t="s">
        <v>31</v>
      </c>
      <c r="C11" s="81" t="s">
        <v>19</v>
      </c>
      <c r="D11" s="81">
        <v>1</v>
      </c>
      <c r="E11" s="29">
        <v>1527.97</v>
      </c>
      <c r="F11" s="2">
        <f>H11-G11-150</f>
        <v>154</v>
      </c>
      <c r="G11" s="92">
        <v>45200</v>
      </c>
      <c r="H11" s="93">
        <v>45504</v>
      </c>
      <c r="I11" s="24"/>
      <c r="J11" s="3"/>
      <c r="K11" s="84"/>
      <c r="L11" s="84"/>
      <c r="M11" s="53"/>
      <c r="N11" s="53"/>
      <c r="O11" s="53"/>
      <c r="P11" s="70"/>
      <c r="Q11" s="88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36"/>
      <c r="BB11" s="36"/>
      <c r="BC11" s="36"/>
      <c r="BD11" s="36"/>
      <c r="BE11" s="36"/>
      <c r="BF11" s="36"/>
      <c r="BG11" s="36"/>
      <c r="BH11" s="36"/>
      <c r="BI11" s="44"/>
      <c r="BJ11" s="44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17"/>
      <c r="CP11" s="17"/>
      <c r="CQ11" s="17"/>
      <c r="CR11" s="17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50"/>
      <c r="DF11" s="50"/>
      <c r="DG11" s="50"/>
      <c r="DH11" s="63"/>
      <c r="DI11" s="49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89"/>
      <c r="DZ11" s="89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89"/>
      <c r="EZ11" s="89"/>
      <c r="FA11" s="50"/>
      <c r="FB11" s="50"/>
      <c r="FC11" s="50"/>
      <c r="FD11" s="74"/>
    </row>
    <row r="12" spans="1:160" ht="24" customHeight="1" thickBot="1" x14ac:dyDescent="0.3">
      <c r="A12" s="79" t="s">
        <v>66</v>
      </c>
      <c r="B12" s="90" t="s">
        <v>32</v>
      </c>
      <c r="C12" s="81" t="s">
        <v>19</v>
      </c>
      <c r="D12" s="81">
        <v>1</v>
      </c>
      <c r="E12" s="29">
        <v>1531.87</v>
      </c>
      <c r="F12" s="2">
        <f>H12-G12-150+150</f>
        <v>168</v>
      </c>
      <c r="G12" s="92">
        <v>45092</v>
      </c>
      <c r="H12" s="93">
        <v>45260</v>
      </c>
      <c r="I12" s="24"/>
      <c r="J12" s="3"/>
      <c r="K12" s="84"/>
      <c r="L12" s="84"/>
      <c r="M12" s="53"/>
      <c r="N12" s="53"/>
      <c r="O12" s="53"/>
      <c r="P12" s="70"/>
      <c r="Q12" s="88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1"/>
      <c r="AH12" s="1"/>
      <c r="AI12" s="1"/>
      <c r="AJ12" s="1"/>
      <c r="AK12" s="1"/>
      <c r="AL12" s="1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44"/>
      <c r="BJ12" s="44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50"/>
      <c r="DF12" s="50"/>
      <c r="DG12" s="50"/>
      <c r="DH12" s="63"/>
      <c r="DI12" s="49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89"/>
      <c r="DZ12" s="89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89"/>
      <c r="EZ12" s="89"/>
      <c r="FA12" s="50"/>
      <c r="FB12" s="50"/>
      <c r="FC12" s="50"/>
      <c r="FD12" s="74"/>
    </row>
    <row r="13" spans="1:160" ht="24" customHeight="1" thickBot="1" x14ac:dyDescent="0.3">
      <c r="A13" s="79" t="s">
        <v>67</v>
      </c>
      <c r="B13" s="90" t="s">
        <v>25</v>
      </c>
      <c r="C13" s="81" t="s">
        <v>19</v>
      </c>
      <c r="D13" s="81">
        <v>1</v>
      </c>
      <c r="E13" s="29">
        <v>194.3</v>
      </c>
      <c r="F13" s="2">
        <f t="shared" si="38"/>
        <v>53</v>
      </c>
      <c r="G13" s="92">
        <v>45413</v>
      </c>
      <c r="H13" s="93">
        <v>45466</v>
      </c>
      <c r="I13" s="24"/>
      <c r="J13" s="3"/>
      <c r="K13" s="84"/>
      <c r="L13" s="84"/>
      <c r="M13" s="53"/>
      <c r="N13" s="53"/>
      <c r="O13" s="53"/>
      <c r="P13" s="70"/>
      <c r="Q13" s="88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84"/>
      <c r="AH13" s="84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84"/>
      <c r="BH13" s="84"/>
      <c r="BI13" s="44"/>
      <c r="BJ13" s="44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36"/>
      <c r="CD13" s="36"/>
      <c r="CE13" s="36"/>
      <c r="CF13" s="36"/>
      <c r="CG13" s="36"/>
      <c r="CH13" s="36"/>
      <c r="CI13" s="36"/>
      <c r="CJ13" s="17"/>
      <c r="CK13" s="17"/>
      <c r="CL13" s="17"/>
      <c r="CM13" s="17"/>
      <c r="CN13" s="17"/>
      <c r="CO13" s="17"/>
      <c r="CP13" s="17"/>
      <c r="CQ13" s="17"/>
      <c r="CR13" s="17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50"/>
      <c r="DF13" s="50"/>
      <c r="DG13" s="50"/>
      <c r="DH13" s="63"/>
      <c r="DI13" s="49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89"/>
      <c r="DZ13" s="89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89"/>
      <c r="EZ13" s="89"/>
      <c r="FA13" s="50"/>
      <c r="FB13" s="50"/>
      <c r="FC13" s="50"/>
      <c r="FD13" s="74"/>
    </row>
    <row r="14" spans="1:160" ht="24" customHeight="1" thickBot="1" x14ac:dyDescent="0.3">
      <c r="A14" s="79" t="s">
        <v>68</v>
      </c>
      <c r="B14" s="90" t="s">
        <v>33</v>
      </c>
      <c r="C14" s="81" t="s">
        <v>19</v>
      </c>
      <c r="D14" s="81">
        <v>1</v>
      </c>
      <c r="E14" s="91">
        <v>6.67</v>
      </c>
      <c r="F14" s="2">
        <f t="shared" si="38"/>
        <v>16</v>
      </c>
      <c r="G14" s="92">
        <v>45450</v>
      </c>
      <c r="H14" s="92">
        <v>45466</v>
      </c>
      <c r="I14" s="24"/>
      <c r="J14" s="3"/>
      <c r="K14" s="84"/>
      <c r="L14" s="84"/>
      <c r="M14" s="53"/>
      <c r="N14" s="53"/>
      <c r="O14" s="53"/>
      <c r="P14" s="70"/>
      <c r="Q14" s="88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84"/>
      <c r="AH14" s="84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84"/>
      <c r="BH14" s="84"/>
      <c r="BI14" s="44"/>
      <c r="BJ14" s="44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89"/>
      <c r="CD14" s="89"/>
      <c r="CE14" s="17"/>
      <c r="CF14" s="17"/>
      <c r="CG14" s="17"/>
      <c r="CH14" s="36"/>
      <c r="CI14" s="36"/>
      <c r="CJ14" s="17"/>
      <c r="CK14" s="17"/>
      <c r="CL14" s="17"/>
      <c r="CM14" s="17"/>
      <c r="CN14" s="17"/>
      <c r="CO14" s="17"/>
      <c r="CP14" s="17"/>
      <c r="CQ14" s="17"/>
      <c r="CR14" s="17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50"/>
      <c r="DF14" s="50"/>
      <c r="DG14" s="50"/>
      <c r="DH14" s="63"/>
      <c r="DI14" s="49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89"/>
      <c r="DZ14" s="89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89"/>
      <c r="EZ14" s="89"/>
      <c r="FA14" s="50"/>
      <c r="FB14" s="50"/>
      <c r="FC14" s="50"/>
      <c r="FD14" s="74"/>
    </row>
    <row r="15" spans="1:160" ht="24" customHeight="1" thickBot="1" x14ac:dyDescent="0.3">
      <c r="A15" s="79" t="s">
        <v>69</v>
      </c>
      <c r="B15" s="4" t="s">
        <v>34</v>
      </c>
      <c r="C15" s="81" t="s">
        <v>19</v>
      </c>
      <c r="D15" s="81">
        <v>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 t="s">
        <v>54</v>
      </c>
      <c r="BF15" s="27"/>
      <c r="BG15" s="27"/>
      <c r="BH15" s="27"/>
      <c r="BI15" s="44"/>
      <c r="BJ15" s="44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50"/>
      <c r="DF15" s="50"/>
      <c r="DG15" s="50"/>
      <c r="DH15" s="63"/>
      <c r="DI15" s="49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89"/>
      <c r="DZ15" s="89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89"/>
      <c r="EZ15" s="89"/>
      <c r="FA15" s="50"/>
      <c r="FB15" s="50"/>
      <c r="FC15" s="50"/>
      <c r="FD15" s="74"/>
    </row>
    <row r="16" spans="1:160" ht="24" customHeight="1" thickBot="1" x14ac:dyDescent="0.3">
      <c r="A16" s="79" t="s">
        <v>70</v>
      </c>
      <c r="B16" s="90" t="s">
        <v>24</v>
      </c>
      <c r="C16" s="81" t="s">
        <v>19</v>
      </c>
      <c r="D16" s="81">
        <v>1</v>
      </c>
      <c r="E16" s="29" t="s">
        <v>44</v>
      </c>
      <c r="F16" s="2">
        <f t="shared" si="38"/>
        <v>15</v>
      </c>
      <c r="G16" s="92">
        <v>45184</v>
      </c>
      <c r="H16" s="93">
        <v>45199</v>
      </c>
      <c r="I16" s="24"/>
      <c r="J16" s="3"/>
      <c r="K16" s="84"/>
      <c r="L16" s="84"/>
      <c r="M16" s="53"/>
      <c r="N16" s="53"/>
      <c r="O16" s="53"/>
      <c r="P16" s="70"/>
      <c r="Q16" s="88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6"/>
      <c r="AY16" s="36"/>
      <c r="AZ16" s="36"/>
      <c r="BA16" s="3"/>
      <c r="BB16" s="3"/>
      <c r="BC16" s="3"/>
      <c r="BD16" s="33"/>
      <c r="BE16" s="3"/>
      <c r="BF16" s="3"/>
      <c r="BG16" s="84"/>
      <c r="BH16" s="84"/>
      <c r="BI16" s="44"/>
      <c r="BJ16" s="44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89"/>
      <c r="CD16" s="89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50"/>
      <c r="DF16" s="50"/>
      <c r="DG16" s="50"/>
      <c r="DH16" s="63"/>
      <c r="DI16" s="49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89"/>
      <c r="DZ16" s="89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89"/>
      <c r="EZ16" s="89"/>
      <c r="FA16" s="50"/>
      <c r="FB16" s="50"/>
      <c r="FC16" s="50"/>
      <c r="FD16" s="74"/>
    </row>
    <row r="17" spans="1:160" ht="24" customHeight="1" thickBot="1" x14ac:dyDescent="0.3">
      <c r="A17" s="79" t="s">
        <v>71</v>
      </c>
      <c r="B17" s="90" t="s">
        <v>23</v>
      </c>
      <c r="C17" s="81" t="s">
        <v>19</v>
      </c>
      <c r="D17" s="81">
        <v>1</v>
      </c>
      <c r="E17" s="29" t="s">
        <v>43</v>
      </c>
      <c r="F17" s="2">
        <f t="shared" si="38"/>
        <v>15</v>
      </c>
      <c r="G17" s="93">
        <v>45199</v>
      </c>
      <c r="H17" s="93">
        <v>45214</v>
      </c>
      <c r="I17" s="24"/>
      <c r="J17" s="3"/>
      <c r="K17" s="84"/>
      <c r="L17" s="84"/>
      <c r="M17" s="53"/>
      <c r="N17" s="53"/>
      <c r="O17" s="53"/>
      <c r="P17" s="70"/>
      <c r="Q17" s="88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8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6"/>
      <c r="BB17" s="36"/>
      <c r="BC17" s="3"/>
      <c r="BD17" s="3"/>
      <c r="BE17" s="33"/>
      <c r="BF17" s="33"/>
      <c r="BG17" s="33"/>
      <c r="BH17" s="84"/>
      <c r="BI17" s="44"/>
      <c r="BJ17" s="44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89"/>
      <c r="CD17" s="89"/>
      <c r="CE17" s="17"/>
      <c r="CF17" s="3"/>
      <c r="CG17" s="3"/>
      <c r="CH17" s="3"/>
      <c r="CI17" s="3"/>
      <c r="CJ17" s="3"/>
      <c r="CK17" s="17"/>
      <c r="CL17" s="17"/>
      <c r="CM17" s="17"/>
      <c r="CN17" s="17"/>
      <c r="CO17" s="17"/>
      <c r="CP17" s="17"/>
      <c r="CQ17" s="17"/>
      <c r="CR17" s="17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50"/>
      <c r="DF17" s="50"/>
      <c r="DG17" s="50"/>
      <c r="DH17" s="63"/>
      <c r="DI17" s="49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89"/>
      <c r="DZ17" s="89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89"/>
      <c r="EZ17" s="89"/>
      <c r="FA17" s="50"/>
      <c r="FB17" s="50"/>
      <c r="FC17" s="50"/>
      <c r="FD17" s="74"/>
    </row>
    <row r="18" spans="1:160" ht="24" customHeight="1" thickBot="1" x14ac:dyDescent="0.3">
      <c r="A18" s="79" t="s">
        <v>72</v>
      </c>
      <c r="B18" s="90" t="s">
        <v>35</v>
      </c>
      <c r="C18" s="81" t="s">
        <v>19</v>
      </c>
      <c r="D18" s="81">
        <v>1</v>
      </c>
      <c r="E18" s="91">
        <v>4.12</v>
      </c>
      <c r="F18" s="2">
        <f t="shared" si="38"/>
        <v>7</v>
      </c>
      <c r="G18" s="92">
        <v>45435</v>
      </c>
      <c r="H18" s="93">
        <v>45442</v>
      </c>
      <c r="I18" s="24"/>
      <c r="J18" s="3"/>
      <c r="K18" s="84"/>
      <c r="L18" s="84"/>
      <c r="M18" s="53"/>
      <c r="N18" s="53"/>
      <c r="O18" s="53"/>
      <c r="P18" s="70"/>
      <c r="Q18" s="88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84"/>
      <c r="AH18" s="84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84"/>
      <c r="BI18" s="44"/>
      <c r="BJ18" s="44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89"/>
      <c r="CD18" s="89"/>
      <c r="CE18" s="17"/>
      <c r="CF18" s="36"/>
      <c r="CG18" s="33"/>
      <c r="CH18" s="33"/>
      <c r="CI18" s="33"/>
      <c r="CJ18" s="33"/>
      <c r="CK18" s="17"/>
      <c r="CL18" s="17"/>
      <c r="CM18" s="17"/>
      <c r="CN18" s="17"/>
      <c r="CO18" s="17"/>
      <c r="CP18" s="17"/>
      <c r="CQ18" s="17"/>
      <c r="CR18" s="17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50"/>
      <c r="DF18" s="50"/>
      <c r="DG18" s="50"/>
      <c r="DH18" s="63"/>
      <c r="DI18" s="49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89"/>
      <c r="DZ18" s="89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89"/>
      <c r="EZ18" s="89"/>
      <c r="FA18" s="50"/>
      <c r="FB18" s="50"/>
      <c r="FC18" s="50"/>
      <c r="FD18" s="74"/>
    </row>
    <row r="19" spans="1:160" ht="24" customHeight="1" thickBot="1" x14ac:dyDescent="0.3">
      <c r="A19" s="79" t="s">
        <v>73</v>
      </c>
      <c r="B19" s="90" t="s">
        <v>36</v>
      </c>
      <c r="C19" s="81" t="s">
        <v>19</v>
      </c>
      <c r="D19" s="81">
        <v>1</v>
      </c>
      <c r="E19" s="91">
        <v>1.93</v>
      </c>
      <c r="F19" s="2">
        <f t="shared" si="38"/>
        <v>7</v>
      </c>
      <c r="G19" s="92">
        <v>45435</v>
      </c>
      <c r="H19" s="93">
        <v>45442</v>
      </c>
      <c r="I19" s="24"/>
      <c r="J19" s="3"/>
      <c r="K19" s="84"/>
      <c r="L19" s="84"/>
      <c r="M19" s="53"/>
      <c r="N19" s="53"/>
      <c r="O19" s="53"/>
      <c r="P19" s="70"/>
      <c r="Q19" s="88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84"/>
      <c r="AH19" s="84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84"/>
      <c r="BI19" s="44"/>
      <c r="BJ19" s="44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89"/>
      <c r="CD19" s="89"/>
      <c r="CE19" s="17"/>
      <c r="CF19" s="36"/>
      <c r="CG19" s="33"/>
      <c r="CH19" s="33"/>
      <c r="CI19" s="33"/>
      <c r="CJ19" s="33"/>
      <c r="CK19" s="17"/>
      <c r="CL19" s="17"/>
      <c r="CM19" s="17"/>
      <c r="CN19" s="17"/>
      <c r="CO19" s="17"/>
      <c r="CP19" s="17"/>
      <c r="CQ19" s="17"/>
      <c r="CR19" s="17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50"/>
      <c r="DF19" s="50"/>
      <c r="DG19" s="50"/>
      <c r="DH19" s="63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89"/>
      <c r="DZ19" s="89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89"/>
      <c r="EZ19" s="89"/>
      <c r="FA19" s="50"/>
      <c r="FB19" s="50"/>
      <c r="FC19" s="50"/>
      <c r="FD19" s="74"/>
    </row>
    <row r="20" spans="1:160" ht="24" customHeight="1" thickBot="1" x14ac:dyDescent="0.3">
      <c r="A20" s="79" t="s">
        <v>74</v>
      </c>
      <c r="B20" s="90" t="s">
        <v>37</v>
      </c>
      <c r="C20" s="81" t="s">
        <v>19</v>
      </c>
      <c r="D20" s="81">
        <v>1</v>
      </c>
      <c r="E20" s="91">
        <v>1.69</v>
      </c>
      <c r="F20" s="2">
        <f t="shared" si="38"/>
        <v>7</v>
      </c>
      <c r="G20" s="92">
        <v>45435</v>
      </c>
      <c r="H20" s="93">
        <v>45442</v>
      </c>
      <c r="I20" s="24"/>
      <c r="J20" s="3"/>
      <c r="K20" s="84"/>
      <c r="L20" s="84"/>
      <c r="M20" s="53"/>
      <c r="N20" s="53"/>
      <c r="O20" s="53"/>
      <c r="P20" s="70"/>
      <c r="Q20" s="88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84"/>
      <c r="AH20" s="84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3"/>
      <c r="AV20" s="33"/>
      <c r="AW20" s="33"/>
      <c r="AX20" s="33"/>
      <c r="AY20" s="33"/>
      <c r="AZ20" s="33"/>
      <c r="BA20" s="3"/>
      <c r="BB20" s="33"/>
      <c r="BC20" s="33"/>
      <c r="BD20" s="33"/>
      <c r="BE20" s="33"/>
      <c r="BF20" s="33"/>
      <c r="BG20" s="33"/>
      <c r="BH20" s="84"/>
      <c r="BI20" s="44"/>
      <c r="BJ20" s="44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89"/>
      <c r="CD20" s="89"/>
      <c r="CE20" s="17"/>
      <c r="CF20" s="36"/>
      <c r="CG20" s="33"/>
      <c r="CH20" s="33"/>
      <c r="CI20" s="33"/>
      <c r="CJ20" s="33"/>
      <c r="CK20" s="17"/>
      <c r="CL20" s="17"/>
      <c r="CM20" s="17"/>
      <c r="CN20" s="17"/>
      <c r="CO20" s="17"/>
      <c r="CP20" s="17"/>
      <c r="CQ20" s="17"/>
      <c r="CR20" s="17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50"/>
      <c r="DF20" s="50"/>
      <c r="DG20" s="50"/>
      <c r="DH20" s="63"/>
      <c r="DI20" s="49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89"/>
      <c r="DZ20" s="89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89"/>
      <c r="EZ20" s="89"/>
      <c r="FA20" s="50"/>
      <c r="FB20" s="50"/>
      <c r="FC20" s="50"/>
      <c r="FD20" s="74"/>
    </row>
    <row r="21" spans="1:160" ht="24" customHeight="1" thickBot="1" x14ac:dyDescent="0.3">
      <c r="A21" s="79" t="s">
        <v>75</v>
      </c>
      <c r="B21" s="90" t="s">
        <v>38</v>
      </c>
      <c r="C21" s="81" t="s">
        <v>19</v>
      </c>
      <c r="D21" s="81">
        <v>1</v>
      </c>
      <c r="E21" s="91">
        <v>2.34</v>
      </c>
      <c r="F21" s="2">
        <f t="shared" si="38"/>
        <v>7</v>
      </c>
      <c r="G21" s="92">
        <v>45435</v>
      </c>
      <c r="H21" s="93">
        <v>45442</v>
      </c>
      <c r="I21" s="24"/>
      <c r="J21" s="3"/>
      <c r="K21" s="84"/>
      <c r="L21" s="84"/>
      <c r="M21" s="53"/>
      <c r="N21" s="53"/>
      <c r="O21" s="53"/>
      <c r="P21" s="70"/>
      <c r="Q21" s="88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84"/>
      <c r="AH21" s="84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84"/>
      <c r="BI21" s="44"/>
      <c r="BJ21" s="44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89"/>
      <c r="CD21" s="89"/>
      <c r="CE21" s="17"/>
      <c r="CF21" s="36"/>
      <c r="CG21" s="33"/>
      <c r="CH21" s="33"/>
      <c r="CI21" s="33"/>
      <c r="CJ21" s="33"/>
      <c r="CK21" s="17"/>
      <c r="CL21" s="17"/>
      <c r="CM21" s="17"/>
      <c r="CN21" s="17"/>
      <c r="CO21" s="17"/>
      <c r="CP21" s="17"/>
      <c r="CQ21" s="17"/>
      <c r="CR21" s="17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50"/>
      <c r="DF21" s="50"/>
      <c r="DG21" s="50"/>
      <c r="DH21" s="63"/>
      <c r="DI21" s="49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89"/>
      <c r="DZ21" s="89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89"/>
      <c r="EZ21" s="89"/>
      <c r="FA21" s="50"/>
      <c r="FB21" s="50"/>
      <c r="FC21" s="50"/>
      <c r="FD21" s="74"/>
    </row>
    <row r="22" spans="1:160" ht="24" customHeight="1" thickBot="1" x14ac:dyDescent="0.3">
      <c r="A22" s="79" t="s">
        <v>76</v>
      </c>
      <c r="B22" s="90" t="s">
        <v>39</v>
      </c>
      <c r="C22" s="81" t="s">
        <v>19</v>
      </c>
      <c r="D22" s="81">
        <v>1</v>
      </c>
      <c r="E22" s="91">
        <v>23.74</v>
      </c>
      <c r="F22" s="2">
        <f t="shared" si="38"/>
        <v>7</v>
      </c>
      <c r="G22" s="92">
        <v>45444</v>
      </c>
      <c r="H22" s="93">
        <v>45451</v>
      </c>
      <c r="I22" s="24"/>
      <c r="J22" s="3"/>
      <c r="K22" s="84"/>
      <c r="L22" s="84"/>
      <c r="M22" s="53"/>
      <c r="N22" s="53"/>
      <c r="O22" s="53"/>
      <c r="P22" s="70"/>
      <c r="Q22" s="88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84"/>
      <c r="AH22" s="84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84"/>
      <c r="BI22" s="44"/>
      <c r="BJ22" s="44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89"/>
      <c r="CD22" s="89"/>
      <c r="CE22" s="17"/>
      <c r="CF22" s="3"/>
      <c r="CG22" s="36"/>
      <c r="CH22" s="33"/>
      <c r="CI22" s="33"/>
      <c r="CJ22" s="33"/>
      <c r="CK22" s="17"/>
      <c r="CL22" s="17"/>
      <c r="CM22" s="17"/>
      <c r="CN22" s="17"/>
      <c r="CO22" s="17"/>
      <c r="CP22" s="17"/>
      <c r="CQ22" s="17"/>
      <c r="CR22" s="17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50"/>
      <c r="DF22" s="50"/>
      <c r="DG22" s="50"/>
      <c r="DH22" s="63"/>
      <c r="DI22" s="49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89"/>
      <c r="DZ22" s="89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89"/>
      <c r="EZ22" s="89"/>
      <c r="FA22" s="50"/>
      <c r="FB22" s="50"/>
      <c r="FC22" s="50"/>
      <c r="FD22" s="74"/>
    </row>
    <row r="23" spans="1:160" ht="24" customHeight="1" thickBot="1" x14ac:dyDescent="0.3">
      <c r="A23" s="79" t="s">
        <v>77</v>
      </c>
      <c r="B23" s="90" t="s">
        <v>40</v>
      </c>
      <c r="C23" s="81" t="s">
        <v>19</v>
      </c>
      <c r="D23" s="81">
        <v>1</v>
      </c>
      <c r="E23" s="91">
        <v>126.95</v>
      </c>
      <c r="F23" s="2">
        <f t="shared" si="38"/>
        <v>7</v>
      </c>
      <c r="G23" s="92">
        <v>45444</v>
      </c>
      <c r="H23" s="93">
        <v>45451</v>
      </c>
      <c r="I23" s="24"/>
      <c r="J23" s="3"/>
      <c r="K23" s="84"/>
      <c r="L23" s="84"/>
      <c r="M23" s="53"/>
      <c r="N23" s="53"/>
      <c r="O23" s="53"/>
      <c r="P23" s="70"/>
      <c r="Q23" s="88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84"/>
      <c r="AH23" s="84"/>
      <c r="AI23" s="3"/>
      <c r="AJ23" s="3"/>
      <c r="AK23" s="3"/>
      <c r="AL23" s="3"/>
      <c r="AM23" s="3"/>
      <c r="AN23" s="3"/>
      <c r="AO23" s="33"/>
      <c r="AP23" s="3"/>
      <c r="AQ23" s="3"/>
      <c r="AR23" s="3"/>
      <c r="AS23" s="3"/>
      <c r="AT23" s="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84"/>
      <c r="BI23" s="44"/>
      <c r="BJ23" s="44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89"/>
      <c r="CD23" s="89"/>
      <c r="CE23" s="17"/>
      <c r="CF23" s="33"/>
      <c r="CG23" s="36"/>
      <c r="CH23" s="36"/>
      <c r="CI23" s="36"/>
      <c r="CJ23" s="36"/>
      <c r="CK23" s="17"/>
      <c r="CL23" s="17"/>
      <c r="CM23" s="17"/>
      <c r="CN23" s="17"/>
      <c r="CO23" s="17"/>
      <c r="CP23" s="17"/>
      <c r="CQ23" s="17"/>
      <c r="CR23" s="17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50"/>
      <c r="DF23" s="50"/>
      <c r="DG23" s="50"/>
      <c r="DH23" s="63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89"/>
      <c r="DZ23" s="89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89"/>
      <c r="EZ23" s="89"/>
      <c r="FA23" s="50"/>
      <c r="FB23" s="50"/>
      <c r="FC23" s="50"/>
      <c r="FD23" s="74"/>
    </row>
    <row r="24" spans="1:160" ht="24" customHeight="1" thickBot="1" x14ac:dyDescent="0.3">
      <c r="A24" s="79" t="s">
        <v>78</v>
      </c>
      <c r="B24" s="90" t="s">
        <v>41</v>
      </c>
      <c r="C24" s="81" t="s">
        <v>19</v>
      </c>
      <c r="D24" s="81">
        <v>1</v>
      </c>
      <c r="E24" s="91">
        <v>10.47</v>
      </c>
      <c r="F24" s="2">
        <f t="shared" si="38"/>
        <v>7</v>
      </c>
      <c r="G24" s="92">
        <v>45444</v>
      </c>
      <c r="H24" s="93">
        <v>45451</v>
      </c>
      <c r="I24" s="24"/>
      <c r="J24" s="3"/>
      <c r="K24" s="84"/>
      <c r="L24" s="84"/>
      <c r="M24" s="53"/>
      <c r="N24" s="53"/>
      <c r="O24" s="53"/>
      <c r="P24" s="70"/>
      <c r="Q24" s="88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84"/>
      <c r="AH24" s="84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84"/>
      <c r="BI24" s="44"/>
      <c r="BJ24" s="44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89"/>
      <c r="CD24" s="89"/>
      <c r="CE24" s="17"/>
      <c r="CF24" s="3"/>
      <c r="CG24" s="36"/>
      <c r="CH24" s="33"/>
      <c r="CI24" s="33"/>
      <c r="CJ24" s="33"/>
      <c r="CK24" s="17"/>
      <c r="CL24" s="17"/>
      <c r="CM24" s="17"/>
      <c r="CN24" s="17"/>
      <c r="CO24" s="17"/>
      <c r="CP24" s="17"/>
      <c r="CQ24" s="17"/>
      <c r="CR24" s="17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50"/>
      <c r="DF24" s="50"/>
      <c r="DG24" s="50"/>
      <c r="DH24" s="63"/>
      <c r="DI24" s="49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89"/>
      <c r="DZ24" s="89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89"/>
      <c r="EZ24" s="89"/>
      <c r="FA24" s="50"/>
      <c r="FB24" s="50"/>
      <c r="FC24" s="50"/>
      <c r="FD24" s="74"/>
    </row>
    <row r="25" spans="1:160" ht="24" customHeight="1" thickBot="1" x14ac:dyDescent="0.3">
      <c r="A25" s="9" t="s">
        <v>79</v>
      </c>
      <c r="B25" s="90" t="s">
        <v>42</v>
      </c>
      <c r="C25" s="81" t="s">
        <v>19</v>
      </c>
      <c r="D25" s="81">
        <v>1</v>
      </c>
      <c r="E25" s="91">
        <v>0</v>
      </c>
      <c r="F25" s="2">
        <f t="shared" si="38"/>
        <v>7</v>
      </c>
      <c r="G25" s="92">
        <v>45444</v>
      </c>
      <c r="H25" s="93">
        <v>45451</v>
      </c>
      <c r="I25" s="24"/>
      <c r="J25" s="3"/>
      <c r="K25" s="84"/>
      <c r="L25" s="84"/>
      <c r="M25" s="53"/>
      <c r="N25" s="53"/>
      <c r="O25" s="53"/>
      <c r="P25" s="70"/>
      <c r="Q25" s="88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3"/>
      <c r="AH25" s="3"/>
      <c r="AI25" s="3"/>
      <c r="AJ25" s="3"/>
      <c r="AK25" s="3"/>
      <c r="AL25" s="3"/>
      <c r="AM25" s="3"/>
      <c r="AN25" s="84"/>
      <c r="AO25" s="3"/>
      <c r="AP25" s="3"/>
      <c r="AQ25" s="3"/>
      <c r="AR25" s="3"/>
      <c r="AS25" s="3"/>
      <c r="AT25" s="3"/>
      <c r="AU25" s="3"/>
      <c r="AV25" s="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84"/>
      <c r="BI25" s="44"/>
      <c r="BJ25" s="44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89"/>
      <c r="CD25" s="89"/>
      <c r="CE25" s="17"/>
      <c r="CF25" s="3"/>
      <c r="CG25" s="36"/>
      <c r="CH25" s="33"/>
      <c r="CI25" s="33"/>
      <c r="CJ25" s="33"/>
      <c r="CK25" s="17"/>
      <c r="CL25" s="17"/>
      <c r="CM25" s="17"/>
      <c r="CN25" s="17"/>
      <c r="CO25" s="17"/>
      <c r="CP25" s="17"/>
      <c r="CQ25" s="17"/>
      <c r="CR25" s="17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50"/>
      <c r="DF25" s="50"/>
      <c r="DG25" s="50"/>
      <c r="DH25" s="63"/>
      <c r="DI25" s="49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89"/>
      <c r="DZ25" s="89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89"/>
      <c r="EZ25" s="89"/>
      <c r="FA25" s="50"/>
      <c r="FB25" s="50"/>
      <c r="FC25" s="50"/>
      <c r="FD25" s="74"/>
    </row>
    <row r="26" spans="1:160" ht="37.5" customHeight="1" thickBot="1" x14ac:dyDescent="0.3">
      <c r="A26" s="9" t="s">
        <v>80</v>
      </c>
      <c r="B26" s="4" t="s">
        <v>45</v>
      </c>
      <c r="C26" s="2" t="s">
        <v>19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44"/>
      <c r="BJ26" s="44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50"/>
      <c r="DF26" s="50"/>
      <c r="DG26" s="50"/>
      <c r="DH26" s="63"/>
      <c r="DI26" s="49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89"/>
      <c r="DZ26" s="89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89"/>
      <c r="EZ26" s="89"/>
      <c r="FA26" s="50"/>
      <c r="FB26" s="50"/>
      <c r="FC26" s="50"/>
      <c r="FD26" s="74"/>
    </row>
    <row r="27" spans="1:160" ht="24" customHeight="1" thickBot="1" x14ac:dyDescent="0.3">
      <c r="A27" s="9" t="s">
        <v>81</v>
      </c>
      <c r="B27" s="90" t="s">
        <v>24</v>
      </c>
      <c r="C27" s="2" t="s">
        <v>19</v>
      </c>
      <c r="D27" s="2">
        <v>1</v>
      </c>
      <c r="E27" s="91">
        <v>439.74</v>
      </c>
      <c r="F27" s="2">
        <f t="shared" si="38"/>
        <v>67</v>
      </c>
      <c r="G27" s="93">
        <v>45078</v>
      </c>
      <c r="H27" s="93">
        <v>45145</v>
      </c>
      <c r="I27" s="23"/>
      <c r="J27" s="1"/>
      <c r="K27" s="83"/>
      <c r="L27" s="83"/>
      <c r="M27" s="47"/>
      <c r="N27" s="47"/>
      <c r="O27" s="47"/>
      <c r="P27" s="69"/>
      <c r="Q27" s="8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3"/>
      <c r="AH27" s="3"/>
      <c r="AI27" s="3"/>
      <c r="AJ27" s="3"/>
      <c r="AK27" s="36"/>
      <c r="AL27" s="36"/>
      <c r="AM27" s="36"/>
      <c r="AN27" s="36"/>
      <c r="AO27" s="36"/>
      <c r="AP27" s="36"/>
      <c r="AQ27" s="36"/>
      <c r="AR27" s="36"/>
      <c r="AS27" s="36"/>
      <c r="AT27" s="3"/>
      <c r="AU27" s="3"/>
      <c r="AV27" s="3"/>
      <c r="AW27" s="33"/>
      <c r="AX27" s="1"/>
      <c r="AY27" s="1"/>
      <c r="AZ27" s="1"/>
      <c r="BA27" s="1"/>
      <c r="BB27" s="1"/>
      <c r="BC27" s="1"/>
      <c r="BD27" s="1"/>
      <c r="BE27" s="1"/>
      <c r="BF27" s="1"/>
      <c r="BG27" s="83"/>
      <c r="BH27" s="83"/>
      <c r="BI27" s="44"/>
      <c r="BJ27" s="44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89"/>
      <c r="CD27" s="89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50"/>
      <c r="DF27" s="50"/>
      <c r="DG27" s="50"/>
      <c r="DH27" s="63"/>
      <c r="DI27" s="49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89"/>
      <c r="DZ27" s="89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89"/>
      <c r="EZ27" s="89"/>
      <c r="FA27" s="50"/>
      <c r="FB27" s="50"/>
      <c r="FC27" s="50"/>
      <c r="FD27" s="74"/>
    </row>
    <row r="28" spans="1:160" ht="24" customHeight="1" thickBot="1" x14ac:dyDescent="0.3">
      <c r="A28" s="9" t="s">
        <v>82</v>
      </c>
      <c r="B28" s="90" t="s">
        <v>23</v>
      </c>
      <c r="C28" s="2" t="s">
        <v>19</v>
      </c>
      <c r="D28" s="2">
        <v>1</v>
      </c>
      <c r="E28" s="91">
        <v>201.33</v>
      </c>
      <c r="F28" s="2">
        <f t="shared" si="38"/>
        <v>31</v>
      </c>
      <c r="G28" s="93">
        <v>45145</v>
      </c>
      <c r="H28" s="93">
        <v>45176</v>
      </c>
      <c r="I28" s="23"/>
      <c r="J28" s="1"/>
      <c r="K28" s="83"/>
      <c r="L28" s="83"/>
      <c r="M28" s="47"/>
      <c r="N28" s="47"/>
      <c r="O28" s="47"/>
      <c r="P28" s="69"/>
      <c r="Q28" s="8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3"/>
      <c r="AH28" s="3"/>
      <c r="AI28" s="3"/>
      <c r="AJ28" s="3"/>
      <c r="AK28" s="3"/>
      <c r="AL28" s="3"/>
      <c r="AM28" s="3"/>
      <c r="AN28" s="83"/>
      <c r="AO28" s="3"/>
      <c r="AP28" s="3"/>
      <c r="AQ28" s="3"/>
      <c r="AR28" s="3"/>
      <c r="AS28" s="33"/>
      <c r="AT28" s="36"/>
      <c r="AU28" s="36"/>
      <c r="AV28" s="36"/>
      <c r="AW28" s="36"/>
      <c r="AX28" s="1"/>
      <c r="AY28" s="3"/>
      <c r="AZ28" s="3"/>
      <c r="BA28" s="1"/>
      <c r="BB28" s="1"/>
      <c r="BC28" s="1"/>
      <c r="BD28" s="1"/>
      <c r="BE28" s="1"/>
      <c r="BF28" s="1"/>
      <c r="BG28" s="83"/>
      <c r="BH28" s="83"/>
      <c r="BI28" s="44"/>
      <c r="BJ28" s="44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3"/>
      <c r="CD28" s="83"/>
      <c r="CE28" s="3"/>
      <c r="CF28" s="3"/>
      <c r="CG28" s="3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50"/>
      <c r="DF28" s="50"/>
      <c r="DG28" s="50"/>
      <c r="DH28" s="63"/>
      <c r="DI28" s="49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89"/>
      <c r="DZ28" s="89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89"/>
      <c r="EZ28" s="89"/>
      <c r="FA28" s="50"/>
      <c r="FB28" s="50"/>
      <c r="FC28" s="50"/>
      <c r="FD28" s="74"/>
    </row>
    <row r="29" spans="1:160" ht="24" customHeight="1" thickBot="1" x14ac:dyDescent="0.3">
      <c r="A29" s="9" t="s">
        <v>83</v>
      </c>
      <c r="B29" s="90" t="s">
        <v>35</v>
      </c>
      <c r="C29" s="2" t="s">
        <v>19</v>
      </c>
      <c r="D29" s="2">
        <v>1</v>
      </c>
      <c r="E29" s="91">
        <v>8.5399999999999991</v>
      </c>
      <c r="F29" s="2">
        <f t="shared" si="38"/>
        <v>7</v>
      </c>
      <c r="G29" s="93">
        <v>45428</v>
      </c>
      <c r="H29" s="93">
        <v>45435</v>
      </c>
      <c r="I29" s="23"/>
      <c r="J29" s="1"/>
      <c r="K29" s="83"/>
      <c r="L29" s="83"/>
      <c r="M29" s="47"/>
      <c r="N29" s="47"/>
      <c r="O29" s="47"/>
      <c r="P29" s="69"/>
      <c r="Q29" s="8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"/>
      <c r="AW29" s="1"/>
      <c r="AX29" s="1"/>
      <c r="AY29" s="3"/>
      <c r="AZ29" s="3"/>
      <c r="BA29" s="1"/>
      <c r="BB29" s="1"/>
      <c r="BC29" s="1"/>
      <c r="BD29" s="1"/>
      <c r="BE29" s="1"/>
      <c r="BF29" s="1"/>
      <c r="BG29" s="1"/>
      <c r="BH29" s="83"/>
      <c r="BI29" s="44"/>
      <c r="BJ29" s="44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3"/>
      <c r="CD29" s="3"/>
      <c r="CE29" s="36"/>
      <c r="CF29" s="1"/>
      <c r="CG29" s="1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50"/>
      <c r="DF29" s="50"/>
      <c r="DG29" s="50"/>
      <c r="DH29" s="63"/>
      <c r="DI29" s="49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89"/>
      <c r="DZ29" s="89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89"/>
      <c r="EZ29" s="89"/>
      <c r="FA29" s="50"/>
      <c r="FB29" s="50"/>
      <c r="FC29" s="50"/>
      <c r="FD29" s="74"/>
    </row>
    <row r="30" spans="1:160" ht="24" customHeight="1" thickBot="1" x14ac:dyDescent="0.3">
      <c r="A30" s="9" t="s">
        <v>84</v>
      </c>
      <c r="B30" s="90" t="s">
        <v>36</v>
      </c>
      <c r="C30" s="2" t="s">
        <v>19</v>
      </c>
      <c r="D30" s="2">
        <v>1</v>
      </c>
      <c r="E30" s="91">
        <v>18.45</v>
      </c>
      <c r="F30" s="2">
        <f t="shared" si="38"/>
        <v>7</v>
      </c>
      <c r="G30" s="93">
        <v>45428</v>
      </c>
      <c r="H30" s="93">
        <v>45435</v>
      </c>
      <c r="I30" s="23"/>
      <c r="J30" s="1"/>
      <c r="K30" s="83"/>
      <c r="L30" s="83"/>
      <c r="M30" s="47"/>
      <c r="N30" s="47"/>
      <c r="O30" s="47"/>
      <c r="P30" s="69"/>
      <c r="Q30" s="8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83"/>
      <c r="AH30" s="83"/>
      <c r="AI30" s="1"/>
      <c r="AJ30" s="1"/>
      <c r="AK30" s="1"/>
      <c r="AL30" s="1"/>
      <c r="AM30" s="1"/>
      <c r="AN30" s="3"/>
      <c r="AO30" s="3"/>
      <c r="AP30" s="3"/>
      <c r="AQ30" s="3"/>
      <c r="AR30" s="3"/>
      <c r="AS30" s="3"/>
      <c r="AT30" s="3"/>
      <c r="AU30" s="3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83"/>
      <c r="BI30" s="44"/>
      <c r="BJ30" s="44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1"/>
      <c r="CD30" s="1"/>
      <c r="CE30" s="36"/>
      <c r="CF30" s="1"/>
      <c r="CG30" s="1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50"/>
      <c r="DF30" s="50"/>
      <c r="DG30" s="50"/>
      <c r="DH30" s="63"/>
      <c r="DI30" s="49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89"/>
      <c r="DZ30" s="89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89"/>
      <c r="EZ30" s="89"/>
      <c r="FA30" s="50"/>
      <c r="FB30" s="50"/>
      <c r="FC30" s="50"/>
      <c r="FD30" s="74"/>
    </row>
    <row r="31" spans="1:160" ht="24" customHeight="1" thickBot="1" x14ac:dyDescent="0.3">
      <c r="A31" s="9" t="s">
        <v>85</v>
      </c>
      <c r="B31" s="90" t="s">
        <v>37</v>
      </c>
      <c r="C31" s="2" t="s">
        <v>19</v>
      </c>
      <c r="D31" s="2">
        <v>1</v>
      </c>
      <c r="E31" s="91">
        <v>2.2000000000000002</v>
      </c>
      <c r="F31" s="2">
        <f t="shared" si="38"/>
        <v>7</v>
      </c>
      <c r="G31" s="93">
        <v>45428</v>
      </c>
      <c r="H31" s="93">
        <v>45435</v>
      </c>
      <c r="I31" s="23"/>
      <c r="J31" s="1"/>
      <c r="K31" s="83"/>
      <c r="L31" s="83"/>
      <c r="M31" s="47"/>
      <c r="N31" s="47"/>
      <c r="O31" s="47"/>
      <c r="P31" s="69"/>
      <c r="Q31" s="8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1"/>
      <c r="AH31" s="1"/>
      <c r="AI31" s="1"/>
      <c r="AJ31" s="1"/>
      <c r="AK31" s="1"/>
      <c r="AL31" s="1"/>
      <c r="AM31" s="1"/>
      <c r="AN31" s="3"/>
      <c r="AO31" s="3"/>
      <c r="AP31" s="3"/>
      <c r="AQ31" s="3"/>
      <c r="AR31" s="3"/>
      <c r="AS31" s="3"/>
      <c r="AT31" s="3"/>
      <c r="AU31" s="3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44"/>
      <c r="BJ31" s="44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1"/>
      <c r="CD31" s="1"/>
      <c r="CE31" s="36"/>
      <c r="CF31" s="1"/>
      <c r="CG31" s="1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50"/>
      <c r="DF31" s="50"/>
      <c r="DG31" s="50"/>
      <c r="DH31" s="63"/>
      <c r="DI31" s="49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89"/>
      <c r="DZ31" s="89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89"/>
      <c r="EZ31" s="89"/>
      <c r="FA31" s="50"/>
      <c r="FB31" s="50"/>
      <c r="FC31" s="50"/>
      <c r="FD31" s="74"/>
    </row>
    <row r="32" spans="1:160" ht="24" customHeight="1" thickBot="1" x14ac:dyDescent="0.3">
      <c r="A32" s="9" t="s">
        <v>86</v>
      </c>
      <c r="B32" s="90" t="s">
        <v>38</v>
      </c>
      <c r="C32" s="2" t="s">
        <v>19</v>
      </c>
      <c r="D32" s="2">
        <v>1</v>
      </c>
      <c r="E32" s="91">
        <v>13.06</v>
      </c>
      <c r="F32" s="2">
        <f t="shared" si="38"/>
        <v>7</v>
      </c>
      <c r="G32" s="93">
        <v>45428</v>
      </c>
      <c r="H32" s="93">
        <v>45435</v>
      </c>
      <c r="I32" s="23"/>
      <c r="J32" s="1"/>
      <c r="K32" s="83"/>
      <c r="L32" s="83"/>
      <c r="M32" s="47"/>
      <c r="N32" s="47"/>
      <c r="O32" s="47"/>
      <c r="P32" s="69"/>
      <c r="Q32" s="8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1"/>
      <c r="AH32" s="1"/>
      <c r="AI32" s="1"/>
      <c r="AJ32" s="1"/>
      <c r="AK32" s="1"/>
      <c r="AL32" s="1"/>
      <c r="AM32" s="1"/>
      <c r="AN32" s="3"/>
      <c r="AO32" s="3"/>
      <c r="AP32" s="3"/>
      <c r="AQ32" s="3"/>
      <c r="AR32" s="3"/>
      <c r="AS32" s="3"/>
      <c r="AT32" s="3"/>
      <c r="AU32" s="3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44"/>
      <c r="BJ32" s="44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1"/>
      <c r="CD32" s="1"/>
      <c r="CE32" s="36"/>
      <c r="CF32" s="1"/>
      <c r="CG32" s="1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50"/>
      <c r="DF32" s="50"/>
      <c r="DG32" s="50"/>
      <c r="DH32" s="63"/>
      <c r="DI32" s="49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89"/>
      <c r="DZ32" s="89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89"/>
      <c r="EZ32" s="89"/>
      <c r="FA32" s="50"/>
      <c r="FB32" s="50"/>
      <c r="FC32" s="50"/>
      <c r="FD32" s="74"/>
    </row>
    <row r="33" spans="1:160" ht="24" customHeight="1" thickBot="1" x14ac:dyDescent="0.3">
      <c r="A33" s="9" t="s">
        <v>87</v>
      </c>
      <c r="B33" s="90" t="s">
        <v>39</v>
      </c>
      <c r="C33" s="81" t="s">
        <v>19</v>
      </c>
      <c r="D33" s="81">
        <v>1</v>
      </c>
      <c r="E33" s="91">
        <v>37.17</v>
      </c>
      <c r="F33" s="2">
        <f t="shared" si="38"/>
        <v>15</v>
      </c>
      <c r="G33" s="93">
        <v>45428</v>
      </c>
      <c r="H33" s="93">
        <v>45443</v>
      </c>
      <c r="I33" s="24"/>
      <c r="J33" s="3"/>
      <c r="K33" s="84"/>
      <c r="L33" s="84"/>
      <c r="M33" s="53"/>
      <c r="N33" s="53"/>
      <c r="O33" s="53"/>
      <c r="P33" s="70"/>
      <c r="Q33" s="88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1"/>
      <c r="AH33" s="1"/>
      <c r="AI33" s="1"/>
      <c r="AJ33" s="1"/>
      <c r="AK33" s="1"/>
      <c r="AL33" s="1"/>
      <c r="AM33" s="1"/>
      <c r="AN33" s="3"/>
      <c r="AO33" s="3"/>
      <c r="AP33" s="3"/>
      <c r="AQ33" s="3"/>
      <c r="AR33" s="3"/>
      <c r="AS33" s="3"/>
      <c r="AT33" s="3"/>
      <c r="AU33" s="3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44"/>
      <c r="BJ33" s="44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1"/>
      <c r="CD33" s="1"/>
      <c r="CE33" s="36"/>
      <c r="CF33" s="36"/>
      <c r="CG33" s="1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50"/>
      <c r="DF33" s="50"/>
      <c r="DG33" s="50"/>
      <c r="DH33" s="63"/>
      <c r="DI33" s="49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89"/>
      <c r="DZ33" s="89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89"/>
      <c r="EZ33" s="89"/>
      <c r="FA33" s="50"/>
      <c r="FB33" s="50"/>
      <c r="FC33" s="50"/>
      <c r="FD33" s="74"/>
    </row>
    <row r="34" spans="1:160" ht="24" customHeight="1" thickBot="1" x14ac:dyDescent="0.3">
      <c r="A34" s="80" t="s">
        <v>88</v>
      </c>
      <c r="B34" s="90" t="s">
        <v>41</v>
      </c>
      <c r="C34" s="81" t="s">
        <v>19</v>
      </c>
      <c r="D34" s="81">
        <v>1</v>
      </c>
      <c r="E34" s="91">
        <v>17.98</v>
      </c>
      <c r="F34" s="2">
        <f t="shared" si="38"/>
        <v>8</v>
      </c>
      <c r="G34" s="93">
        <v>45435</v>
      </c>
      <c r="H34" s="93">
        <v>45443</v>
      </c>
      <c r="I34" s="24"/>
      <c r="J34" s="3"/>
      <c r="K34" s="84"/>
      <c r="L34" s="84"/>
      <c r="M34" s="53"/>
      <c r="N34" s="53"/>
      <c r="O34" s="53"/>
      <c r="P34" s="70"/>
      <c r="Q34" s="88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1"/>
      <c r="AH34" s="1"/>
      <c r="AI34" s="1"/>
      <c r="AJ34" s="1"/>
      <c r="AK34" s="1"/>
      <c r="AL34" s="1"/>
      <c r="AM34" s="1"/>
      <c r="AN34" s="3"/>
      <c r="AO34" s="3"/>
      <c r="AP34" s="3"/>
      <c r="AQ34" s="3"/>
      <c r="AR34" s="3"/>
      <c r="AS34" s="3"/>
      <c r="AT34" s="3"/>
      <c r="AU34" s="3"/>
      <c r="AV34" s="1"/>
      <c r="AW34" s="1"/>
      <c r="AX34" s="1"/>
      <c r="AY34" s="3"/>
      <c r="AZ34" s="3"/>
      <c r="BA34" s="1"/>
      <c r="BB34" s="1"/>
      <c r="BC34" s="1"/>
      <c r="BD34" s="1"/>
      <c r="BE34" s="1"/>
      <c r="BF34" s="1"/>
      <c r="BG34" s="1"/>
      <c r="BH34" s="1"/>
      <c r="BI34" s="44"/>
      <c r="BJ34" s="44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1"/>
      <c r="CD34" s="1"/>
      <c r="CE34" s="1"/>
      <c r="CF34" s="36"/>
      <c r="CG34" s="1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50"/>
      <c r="DF34" s="50"/>
      <c r="DG34" s="50"/>
      <c r="DH34" s="63"/>
      <c r="DI34" s="49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89"/>
      <c r="DZ34" s="89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89"/>
      <c r="EZ34" s="89"/>
      <c r="FA34" s="50"/>
      <c r="FB34" s="50"/>
      <c r="FC34" s="50"/>
      <c r="FD34" s="74"/>
    </row>
    <row r="35" spans="1:160" ht="24" customHeight="1" thickBot="1" x14ac:dyDescent="0.3">
      <c r="A35" s="80" t="s">
        <v>89</v>
      </c>
      <c r="B35" s="90" t="s">
        <v>46</v>
      </c>
      <c r="C35" s="81" t="s">
        <v>19</v>
      </c>
      <c r="D35" s="81">
        <v>1</v>
      </c>
      <c r="E35" s="91">
        <v>12.44</v>
      </c>
      <c r="F35" s="2">
        <f t="shared" si="38"/>
        <v>8</v>
      </c>
      <c r="G35" s="93">
        <v>45435</v>
      </c>
      <c r="H35" s="93">
        <v>45443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1"/>
      <c r="AH35" s="1"/>
      <c r="AI35" s="1"/>
      <c r="AJ35" s="1"/>
      <c r="AK35" s="1"/>
      <c r="AL35" s="1"/>
      <c r="AM35" s="1"/>
      <c r="AN35" s="3"/>
      <c r="AO35" s="3"/>
      <c r="AP35" s="3"/>
      <c r="AQ35" s="3"/>
      <c r="AR35" s="3"/>
      <c r="AS35" s="3"/>
      <c r="AT35" s="3"/>
      <c r="AU35" s="3"/>
      <c r="AV35" s="1"/>
      <c r="AW35" s="1"/>
      <c r="AX35" s="1"/>
      <c r="AY35" s="3"/>
      <c r="AZ35" s="3"/>
      <c r="BA35" s="1"/>
      <c r="BB35" s="1"/>
      <c r="BC35" s="1"/>
      <c r="BD35" s="1"/>
      <c r="BE35" s="1"/>
      <c r="BF35" s="1"/>
      <c r="BG35" s="1"/>
      <c r="BH35" s="1"/>
      <c r="BI35" s="44"/>
      <c r="BJ35" s="44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1"/>
      <c r="CD35" s="1"/>
      <c r="CE35" s="1"/>
      <c r="CF35" s="36"/>
      <c r="CG35" s="1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50"/>
      <c r="DF35" s="50"/>
      <c r="DG35" s="50"/>
      <c r="DH35" s="63"/>
      <c r="DI35" s="49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89"/>
      <c r="DZ35" s="89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89"/>
      <c r="EZ35" s="89"/>
      <c r="FA35" s="50"/>
      <c r="FB35" s="50"/>
      <c r="FC35" s="50"/>
      <c r="FD35" s="74"/>
    </row>
    <row r="36" spans="1:160" ht="24" customHeight="1" thickBot="1" x14ac:dyDescent="0.3">
      <c r="A36" s="80" t="s">
        <v>90</v>
      </c>
      <c r="B36" s="4" t="s">
        <v>47</v>
      </c>
      <c r="C36" s="81" t="s">
        <v>19</v>
      </c>
      <c r="D36" s="81">
        <v>1</v>
      </c>
      <c r="E36" s="28">
        <v>26.13</v>
      </c>
      <c r="F36" s="2">
        <f t="shared" si="38"/>
        <v>14</v>
      </c>
      <c r="G36" s="35">
        <v>45200</v>
      </c>
      <c r="H36" s="35">
        <v>45214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1"/>
      <c r="AH36" s="1"/>
      <c r="AI36" s="1"/>
      <c r="AJ36" s="1"/>
      <c r="AK36" s="1"/>
      <c r="AL36" s="1"/>
      <c r="AM36" s="1"/>
      <c r="AN36" s="1"/>
      <c r="AO36" s="3"/>
      <c r="AP36" s="3"/>
      <c r="AQ36" s="3"/>
      <c r="AR36" s="3"/>
      <c r="AS36" s="1"/>
      <c r="AT36" s="1"/>
      <c r="AU36" s="1"/>
      <c r="AV36" s="1"/>
      <c r="AW36" s="1"/>
      <c r="AX36" s="1"/>
      <c r="AY36" s="1"/>
      <c r="AZ36" s="17"/>
      <c r="BA36" s="36"/>
      <c r="BB36" s="36"/>
      <c r="BC36" s="1"/>
      <c r="BD36" s="17"/>
      <c r="BE36" s="17"/>
      <c r="BF36" s="1"/>
      <c r="BG36" s="1"/>
      <c r="BH36" s="1"/>
      <c r="BI36" s="44"/>
      <c r="BJ36" s="44"/>
      <c r="BK36" s="54"/>
      <c r="BL36" s="71"/>
      <c r="BM36" s="55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56"/>
      <c r="DF36" s="56"/>
      <c r="DG36" s="56"/>
      <c r="DH36" s="65"/>
      <c r="DI36" s="55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56"/>
      <c r="FB36" s="56"/>
      <c r="FC36" s="56"/>
      <c r="FD36" s="76"/>
    </row>
    <row r="37" spans="1:160" ht="24" customHeight="1" thickBot="1" x14ac:dyDescent="0.3">
      <c r="A37" s="80" t="s">
        <v>91</v>
      </c>
      <c r="B37" s="4" t="s">
        <v>48</v>
      </c>
      <c r="C37" s="81" t="s">
        <v>19</v>
      </c>
      <c r="D37" s="81">
        <v>1</v>
      </c>
      <c r="E37" s="28">
        <v>139.34</v>
      </c>
      <c r="F37" s="2">
        <f t="shared" si="38"/>
        <v>30</v>
      </c>
      <c r="G37" s="35">
        <v>45200</v>
      </c>
      <c r="H37" s="35">
        <v>45230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3"/>
      <c r="AR37" s="3"/>
      <c r="AS37" s="1"/>
      <c r="AT37" s="1"/>
      <c r="AU37" s="1"/>
      <c r="AV37" s="1"/>
      <c r="AW37" s="1"/>
      <c r="AX37" s="1"/>
      <c r="AY37" s="1"/>
      <c r="AZ37" s="17"/>
      <c r="BA37" s="36"/>
      <c r="BB37" s="36"/>
      <c r="BC37" s="36"/>
      <c r="BD37" s="36"/>
      <c r="BE37" s="17"/>
      <c r="BF37" s="1"/>
      <c r="BG37" s="1"/>
      <c r="BH37" s="1"/>
      <c r="BI37" s="44"/>
      <c r="BJ37" s="44"/>
      <c r="BK37" s="54"/>
      <c r="BL37" s="71"/>
      <c r="BM37" s="55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56"/>
      <c r="DF37" s="56"/>
      <c r="DG37" s="56"/>
      <c r="DH37" s="65"/>
      <c r="DI37" s="55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56"/>
      <c r="FB37" s="56"/>
      <c r="FC37" s="56"/>
      <c r="FD37" s="76"/>
    </row>
    <row r="38" spans="1:160" ht="24" customHeight="1" thickBot="1" x14ac:dyDescent="0.3">
      <c r="A38" s="80" t="s">
        <v>92</v>
      </c>
      <c r="B38" s="4" t="s">
        <v>49</v>
      </c>
      <c r="C38" s="81" t="s">
        <v>19</v>
      </c>
      <c r="D38" s="81">
        <v>1</v>
      </c>
      <c r="E38" s="28">
        <v>214.46</v>
      </c>
      <c r="F38" s="2">
        <f t="shared" si="38"/>
        <v>30</v>
      </c>
      <c r="G38" s="35">
        <v>45200</v>
      </c>
      <c r="H38" s="35">
        <v>45230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7"/>
      <c r="BA38" s="36"/>
      <c r="BB38" s="36"/>
      <c r="BC38" s="36"/>
      <c r="BD38" s="36"/>
      <c r="BE38" s="17"/>
      <c r="BF38" s="1"/>
      <c r="BG38" s="1"/>
      <c r="BH38" s="1"/>
      <c r="BI38" s="44"/>
      <c r="BJ38" s="44"/>
      <c r="BK38" s="54"/>
      <c r="BL38" s="71"/>
      <c r="BM38" s="55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56"/>
      <c r="DF38" s="56"/>
      <c r="DG38" s="56"/>
      <c r="DH38" s="65"/>
      <c r="DI38" s="55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56"/>
      <c r="FB38" s="56"/>
      <c r="FC38" s="56"/>
      <c r="FD38" s="76"/>
    </row>
    <row r="39" spans="1:160" ht="24" customHeight="1" thickBot="1" x14ac:dyDescent="0.3">
      <c r="A39" s="80" t="s">
        <v>93</v>
      </c>
      <c r="B39" s="90" t="s">
        <v>50</v>
      </c>
      <c r="C39" s="81" t="s">
        <v>19</v>
      </c>
      <c r="D39" s="81">
        <v>1</v>
      </c>
      <c r="E39" s="91">
        <v>179.33</v>
      </c>
      <c r="F39" s="2">
        <f t="shared" si="38"/>
        <v>30</v>
      </c>
      <c r="G39" s="93">
        <v>45200</v>
      </c>
      <c r="H39" s="93">
        <v>45230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7"/>
      <c r="BA39" s="36"/>
      <c r="BB39" s="36"/>
      <c r="BC39" s="36"/>
      <c r="BD39" s="36"/>
      <c r="BE39" s="17"/>
      <c r="BF39" s="1"/>
      <c r="BG39" s="1"/>
      <c r="BH39" s="1"/>
      <c r="BI39" s="44"/>
      <c r="BJ39" s="44"/>
      <c r="BK39" s="54"/>
      <c r="BL39" s="71"/>
      <c r="BM39" s="55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56"/>
      <c r="DF39" s="56"/>
      <c r="DG39" s="56"/>
      <c r="DH39" s="65"/>
      <c r="DI39" s="55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56"/>
      <c r="FB39" s="56"/>
      <c r="FC39" s="56"/>
      <c r="FD39" s="76"/>
    </row>
    <row r="40" spans="1:160" ht="24" customHeight="1" thickBot="1" x14ac:dyDescent="0.3">
      <c r="A40" s="80" t="s">
        <v>94</v>
      </c>
      <c r="B40" s="90" t="s">
        <v>51</v>
      </c>
      <c r="C40" s="81" t="s">
        <v>19</v>
      </c>
      <c r="D40" s="81">
        <v>1</v>
      </c>
      <c r="E40" s="91">
        <v>35.14</v>
      </c>
      <c r="F40" s="2">
        <f t="shared" si="38"/>
        <v>6</v>
      </c>
      <c r="G40" s="93">
        <v>45200</v>
      </c>
      <c r="H40" s="93">
        <v>45206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3"/>
      <c r="AW40" s="3"/>
      <c r="AX40" s="3"/>
      <c r="AY40" s="3"/>
      <c r="AZ40" s="17"/>
      <c r="BA40" s="36"/>
      <c r="BB40" s="17"/>
      <c r="BC40" s="17"/>
      <c r="BD40" s="17"/>
      <c r="BE40" s="17"/>
      <c r="BF40" s="1"/>
      <c r="BG40" s="1"/>
      <c r="BH40" s="1"/>
      <c r="BI40" s="44"/>
      <c r="BJ40" s="44"/>
      <c r="BK40" s="54"/>
      <c r="BL40" s="71"/>
      <c r="BM40" s="55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56"/>
      <c r="DF40" s="56"/>
      <c r="DG40" s="56"/>
      <c r="DH40" s="65"/>
      <c r="DI40" s="55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56"/>
      <c r="FB40" s="56"/>
      <c r="FC40" s="56"/>
      <c r="FD40" s="76"/>
    </row>
    <row r="41" spans="1:160" ht="24" customHeight="1" thickBot="1" x14ac:dyDescent="0.3">
      <c r="A41" s="80" t="s">
        <v>95</v>
      </c>
      <c r="B41" s="4" t="s">
        <v>52</v>
      </c>
      <c r="C41" s="81" t="s">
        <v>19</v>
      </c>
      <c r="D41" s="81">
        <v>1</v>
      </c>
      <c r="E41" s="28">
        <v>158.78</v>
      </c>
      <c r="F41" s="2">
        <f t="shared" si="38"/>
        <v>37</v>
      </c>
      <c r="G41" s="93">
        <v>45200</v>
      </c>
      <c r="H41" s="93">
        <v>45237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7"/>
      <c r="BA41" s="36"/>
      <c r="BB41" s="36"/>
      <c r="BC41" s="36"/>
      <c r="BD41" s="36"/>
      <c r="BE41" s="36"/>
      <c r="BF41" s="1"/>
      <c r="BG41" s="1"/>
      <c r="BH41" s="1"/>
      <c r="BI41" s="44"/>
      <c r="BJ41" s="44"/>
      <c r="BK41" s="54"/>
      <c r="BL41" s="71"/>
      <c r="BM41" s="55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56"/>
      <c r="DF41" s="56"/>
      <c r="DG41" s="56"/>
      <c r="DH41" s="65"/>
      <c r="DI41" s="55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56"/>
      <c r="FB41" s="56"/>
      <c r="FC41" s="56"/>
      <c r="FD41" s="76"/>
    </row>
    <row r="42" spans="1:160" ht="24" customHeight="1" thickBot="1" x14ac:dyDescent="0.3">
      <c r="A42" s="80" t="s">
        <v>96</v>
      </c>
      <c r="B42" s="4" t="s">
        <v>26</v>
      </c>
      <c r="C42" s="81" t="s">
        <v>19</v>
      </c>
      <c r="D42" s="81">
        <v>1</v>
      </c>
      <c r="E42" s="28">
        <v>52.71</v>
      </c>
      <c r="F42" s="2">
        <f t="shared" si="38"/>
        <v>14</v>
      </c>
      <c r="G42" s="35">
        <v>45505</v>
      </c>
      <c r="H42" s="35">
        <v>45519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44"/>
      <c r="BJ42" s="44"/>
      <c r="BK42" s="54"/>
      <c r="BL42" s="71"/>
      <c r="BM42" s="55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36"/>
      <c r="CP42" s="36"/>
      <c r="CQ42" s="17"/>
      <c r="CR42" s="17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56"/>
      <c r="DF42" s="56"/>
      <c r="DG42" s="56"/>
      <c r="DH42" s="65"/>
      <c r="DI42" s="55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56"/>
      <c r="FB42" s="56"/>
      <c r="FC42" s="56"/>
      <c r="FD42" s="76"/>
    </row>
    <row r="43" spans="1:160" ht="24" customHeight="1" thickBot="1" x14ac:dyDescent="0.3">
      <c r="A43" s="10" t="s">
        <v>97</v>
      </c>
      <c r="B43" s="6" t="s">
        <v>27</v>
      </c>
      <c r="C43" s="11" t="s">
        <v>19</v>
      </c>
      <c r="D43" s="11">
        <v>1</v>
      </c>
      <c r="E43" s="6"/>
      <c r="F43" s="2">
        <f t="shared" si="38"/>
        <v>16</v>
      </c>
      <c r="G43" s="35">
        <v>45519</v>
      </c>
      <c r="H43" s="94">
        <v>45535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36"/>
      <c r="CR43" s="3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56"/>
      <c r="DF43" s="56"/>
      <c r="DG43" s="56"/>
      <c r="DH43" s="65"/>
      <c r="DI43" s="55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56"/>
      <c r="FB43" s="56"/>
      <c r="FC43" s="56"/>
      <c r="FD43" s="76"/>
    </row>
    <row r="45" spans="1:160" x14ac:dyDescent="0.25">
      <c r="B45" s="5" t="s">
        <v>57</v>
      </c>
    </row>
  </sheetData>
  <mergeCells count="51">
    <mergeCell ref="EG3:EJ3"/>
    <mergeCell ref="EK3:EN3"/>
    <mergeCell ref="EO3:ER3"/>
    <mergeCell ref="ES3:EV3"/>
    <mergeCell ref="EW3:EZ3"/>
    <mergeCell ref="FA3:FD3"/>
    <mergeCell ref="CW3:CZ3"/>
    <mergeCell ref="DA3:DD3"/>
    <mergeCell ref="DE3:DH3"/>
    <mergeCell ref="DI2:FD2"/>
    <mergeCell ref="DI3:DL3"/>
    <mergeCell ref="DM3:DP3"/>
    <mergeCell ref="DQ3:DT3"/>
    <mergeCell ref="DU3:DX3"/>
    <mergeCell ref="DY3:EB3"/>
    <mergeCell ref="EC3:EF3"/>
    <mergeCell ref="BM2:DH2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H2:H4"/>
    <mergeCell ref="BE3:BH3"/>
    <mergeCell ref="U3:X3"/>
    <mergeCell ref="Y3:AB3"/>
    <mergeCell ref="AC3:AF3"/>
    <mergeCell ref="AG3:AJ3"/>
    <mergeCell ref="AK3:AN3"/>
    <mergeCell ref="AO3:AR3"/>
    <mergeCell ref="I3:L3"/>
    <mergeCell ref="A1:BL1"/>
    <mergeCell ref="M3:P3"/>
    <mergeCell ref="Q3:T3"/>
    <mergeCell ref="A2:A4"/>
    <mergeCell ref="B2:B4"/>
    <mergeCell ref="C2:C4"/>
    <mergeCell ref="D2:D4"/>
    <mergeCell ref="I2:P2"/>
    <mergeCell ref="Q2:BL2"/>
    <mergeCell ref="AS3:AV3"/>
    <mergeCell ref="AW3:AZ3"/>
    <mergeCell ref="BA3:BD3"/>
    <mergeCell ref="BI3:BL3"/>
    <mergeCell ref="E2:E4"/>
    <mergeCell ref="F2:F4"/>
    <mergeCell ref="G2:G4"/>
  </mergeCells>
  <printOptions horizontalCentered="1"/>
  <pageMargins left="0" right="0" top="0.78740157480314965" bottom="0" header="0" footer="0"/>
  <pageSetup paperSize="8" scale="59" orientation="landscape" r:id="rId1"/>
  <colBreaks count="1" manualBreakCount="1">
    <brk id="9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Дейстер Евгений Евгеньевич</dc:creator>
  <cp:lastModifiedBy>Будников Василий Геннадьевич</cp:lastModifiedBy>
  <cp:lastPrinted>2022-11-15T13:39:31Z</cp:lastPrinted>
  <dcterms:created xsi:type="dcterms:W3CDTF">2022-10-07T11:44:28Z</dcterms:created>
  <dcterms:modified xsi:type="dcterms:W3CDTF">2022-11-23T11:33:08Z</dcterms:modified>
</cp:coreProperties>
</file>