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РИ\ДРИ\8. Прочее (разное)\4. Конкурсная документация\Конкурсы_2022\24. СМР Мамисон Инж Инф-ра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definedNames>
    <definedName name="_xlnm.Print_Area" localSheetId="0">Лист1!$A$1:$CR$45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6" i="1"/>
  <c r="F15" i="1"/>
  <c r="F10" i="1"/>
  <c r="F11" i="1"/>
  <c r="F12" i="1"/>
  <c r="F13" i="1"/>
  <c r="F14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9" i="1"/>
  <c r="CZ4" i="1" l="1"/>
  <c r="CV4" i="1"/>
  <c r="CR4" i="1"/>
  <c r="CN4" i="1"/>
  <c r="CJ4" i="1"/>
  <c r="CF4" i="1"/>
  <c r="CB4" i="1"/>
  <c r="BX4" i="1"/>
  <c r="BT4" i="1"/>
  <c r="BP4" i="1"/>
  <c r="BH4" i="1"/>
  <c r="BL4" i="1"/>
  <c r="BD4" i="1"/>
  <c r="AZ4" i="1"/>
  <c r="AV4" i="1"/>
  <c r="AR4" i="1"/>
  <c r="AN4" i="1"/>
  <c r="AJ4" i="1"/>
  <c r="AF4" i="1"/>
  <c r="AB4" i="1"/>
  <c r="X4" i="1"/>
  <c r="T4" i="1"/>
  <c r="P4" i="1"/>
  <c r="L4" i="1"/>
</calcChain>
</file>

<file path=xl/sharedStrings.xml><?xml version="1.0" encoding="utf-8"?>
<sst xmlns="http://schemas.openxmlformats.org/spreadsheetml/2006/main" count="151" uniqueCount="103">
  <si>
    <t>№ п/п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</si>
  <si>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</si>
  <si>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</si>
  <si>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</si>
  <si>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раб.
дн</t>
  </si>
  <si>
    <t>базовое начало работ</t>
  </si>
  <si>
    <t>базовое окончание работ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</si>
  <si>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</si>
  <si>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</si>
  <si>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</si>
  <si>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</si>
  <si>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</si>
  <si>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</si>
  <si>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</si>
  <si>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</si>
  <si>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</si>
  <si>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</si>
  <si>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</si>
  <si>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</si>
  <si>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комплекс</t>
  </si>
  <si>
    <t>Рабочая документация</t>
  </si>
  <si>
    <t>2.1</t>
  </si>
  <si>
    <t>Геодезическая разбивочная основа</t>
  </si>
  <si>
    <t>2.2</t>
  </si>
  <si>
    <t>2.3</t>
  </si>
  <si>
    <t>Наружные сети связи</t>
  </si>
  <si>
    <t>Канализация ливневая</t>
  </si>
  <si>
    <t>Пусконаладочные работы</t>
  </si>
  <si>
    <t>Ввод объекта в эксплуатацию</t>
  </si>
  <si>
    <t>декабрь</t>
  </si>
  <si>
    <t>Наружные сети электроснабжения</t>
  </si>
  <si>
    <t>Благоустройство территории</t>
  </si>
  <si>
    <t>т/з раб
 ч.дн</t>
  </si>
  <si>
    <t>2.2.1</t>
  </si>
  <si>
    <t>Подготовка территории.Подъездная автодорога к центральной площади и станции канатной дороги М1</t>
  </si>
  <si>
    <t>2.2.2</t>
  </si>
  <si>
    <t>Подготовка территории.Подъездная автодорога к гаражу ратраков.</t>
  </si>
  <si>
    <t>Рекультивация земель временного отвода</t>
  </si>
  <si>
    <t>2.2.3</t>
  </si>
  <si>
    <t>2.2.4</t>
  </si>
  <si>
    <t>ЦП Демонтажные работы</t>
  </si>
  <si>
    <t>Подъездная автодорога</t>
  </si>
  <si>
    <t>Подъездная автодорога к центральной площади и станции канатной дороги М1</t>
  </si>
  <si>
    <t>Подъездная автодорога к гаражу ратраков</t>
  </si>
  <si>
    <t>Инженерная защита</t>
  </si>
  <si>
    <t>Наружные сети электроснабжения ТКР3</t>
  </si>
  <si>
    <t>ЦП .Наружные сети электроснабжения.</t>
  </si>
  <si>
    <t>Сети связи</t>
  </si>
  <si>
    <t>Сети связи ЛОС</t>
  </si>
  <si>
    <t>ЦП Сети связи</t>
  </si>
  <si>
    <t>Наружные сети водоснабжения</t>
  </si>
  <si>
    <t>ЛОС</t>
  </si>
  <si>
    <t>Наружные сети водоотведения. Технологические решения</t>
  </si>
  <si>
    <t>Локальные очистные сооружения .Конструктивные и объемно-планировочные решения .</t>
  </si>
  <si>
    <t>Канализация хозяйственно-бытовая</t>
  </si>
  <si>
    <t>Сети газорасределения.</t>
  </si>
  <si>
    <t>ЦП Система водоотведения К2</t>
  </si>
  <si>
    <t>ПЗУ.ЛОС
 Схема планировочной 
организации земельного участка</t>
  </si>
  <si>
    <t>Наружное освещение ТКР4</t>
  </si>
  <si>
    <t>Ограждение ЛОС</t>
  </si>
  <si>
    <t>ЦП ПЗУ</t>
  </si>
  <si>
    <t>ЦП  ОДИ</t>
  </si>
  <si>
    <t>ЦП Наружные сети электроосвещения</t>
  </si>
  <si>
    <t>ЦП КР</t>
  </si>
  <si>
    <t>Подготовка территории.Мобилизация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</si>
  <si>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</si>
  <si>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</si>
  <si>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График производства работ на объекте «Всесезонный туристско-рекреационный комплекс «Мамисон»,                                                                                                                                                                                                                                                                                                                                                 
Республика Северная Осетия-Алания. Инженерная инфраструктура
поселка Калак. Этап 1. Внутренние проезды с благоустройством »</t>
  </si>
  <si>
    <t>Х</t>
  </si>
  <si>
    <t>* Х - дата подписания договора</t>
  </si>
  <si>
    <t>Этап 2.1. Разработка рабочей документации</t>
  </si>
  <si>
    <t>Этап 2.2. Строительство (строительно-монтажные работы, оборудование)</t>
  </si>
  <si>
    <t>2.1.1</t>
  </si>
  <si>
    <t>2.2.2.1</t>
  </si>
  <si>
    <t>2.2.2.2</t>
  </si>
  <si>
    <t>2.2.2.3</t>
  </si>
  <si>
    <t>2.2.2.4</t>
  </si>
  <si>
    <t>2.2.3.1</t>
  </si>
  <si>
    <t>2.2.3.2</t>
  </si>
  <si>
    <t>2.2.3,3</t>
  </si>
  <si>
    <t>2.2.4.1</t>
  </si>
  <si>
    <t>2.2.4.2</t>
  </si>
  <si>
    <t>2.2.5</t>
  </si>
  <si>
    <t>2.2.5.1</t>
  </si>
  <si>
    <t>2.2.5.2</t>
  </si>
  <si>
    <t>2.2.5.3</t>
  </si>
  <si>
    <t>2.2.6</t>
  </si>
  <si>
    <t>2.2.7</t>
  </si>
  <si>
    <t>2.2.7.1</t>
  </si>
  <si>
    <t>2.2.7.2</t>
  </si>
  <si>
    <t>2.2.8</t>
  </si>
  <si>
    <t>2.2.9</t>
  </si>
  <si>
    <t>2.2.10</t>
  </si>
  <si>
    <t>2.2.11</t>
  </si>
  <si>
    <t>2.2.12</t>
  </si>
  <si>
    <t>2.2.12.1</t>
  </si>
  <si>
    <t>2.2.12.2</t>
  </si>
  <si>
    <t>2.2.12.3</t>
  </si>
  <si>
    <t>2.2.12.4</t>
  </si>
  <si>
    <t>2.2.12.5</t>
  </si>
  <si>
    <t>2.2.12.6</t>
  </si>
  <si>
    <t>2.2.12.7</t>
  </si>
  <si>
    <t>2.2.13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</si>
</sst>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0"/>
      <color theme="8"/>
      <name val="Times New Roman"/>
      <family val="1"/>
      <charset val="204"/>
    </font>
    <font>
      <b/>
      <sz val="10"/>
      <color theme="8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gray125">
        <bgColor theme="0"/>
      </patternFill>
    </fill>
    <fill>
      <patternFill patternType="gray125">
        <bgColor theme="2" tint="-9.9978637043366805E-2"/>
      </patternFill>
    </fill>
    <fill>
      <patternFill patternType="gray125">
        <bgColor theme="4" tint="-0.249977111117893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8" fillId="0" borderId="0"/>
    <xf numFmtId="0" fontId="10" fillId="0" borderId="0"/>
    <xf numFmtId="0" fontId="10" fillId="0" borderId="0"/>
    <xf numFmtId="0" fontId="3" fillId="0" borderId="0"/>
    <xf numFmtId="0" fontId="3" fillId="0" borderId="0"/>
  </cellStyleXfs>
  <cellXfs count="10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7" fillId="0" borderId="1" xfId="1" applyFont="1" applyBorder="1"/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5" fillId="3" borderId="1" xfId="1" applyNumberFormat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14" xfId="1" quotePrefix="1" applyNumberFormat="1" applyFont="1" applyFill="1" applyBorder="1" applyAlignment="1" applyProtection="1">
      <alignment horizontal="center" vertical="center" wrapText="1"/>
    </xf>
    <xf numFmtId="49" fontId="5" fillId="3" borderId="15" xfId="1" quotePrefix="1" applyNumberFormat="1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6" xfId="0" applyFill="1" applyBorder="1"/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/>
    <xf numFmtId="0" fontId="6" fillId="3" borderId="14" xfId="0" applyFont="1" applyFill="1" applyBorder="1"/>
    <xf numFmtId="0" fontId="2" fillId="0" borderId="14" xfId="0" applyFont="1" applyBorder="1"/>
    <xf numFmtId="0" fontId="7" fillId="0" borderId="14" xfId="1" applyFont="1" applyBorder="1"/>
    <xf numFmtId="0" fontId="6" fillId="3" borderId="6" xfId="0" applyFont="1" applyFill="1" applyBorder="1"/>
    <xf numFmtId="14" fontId="6" fillId="3" borderId="1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0" fontId="2" fillId="0" borderId="14" xfId="0" applyFont="1" applyFill="1" applyBorder="1"/>
    <xf numFmtId="0" fontId="2" fillId="0" borderId="1" xfId="0" applyFont="1" applyFill="1" applyBorder="1"/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4" borderId="1" xfId="0" applyFont="1" applyFill="1" applyBorder="1"/>
    <xf numFmtId="0" fontId="0" fillId="3" borderId="6" xfId="0" applyFill="1" applyBorder="1"/>
    <xf numFmtId="0" fontId="2" fillId="5" borderId="1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6" fillId="6" borderId="1" xfId="0" applyFont="1" applyFill="1" applyBorder="1"/>
    <xf numFmtId="0" fontId="6" fillId="6" borderId="2" xfId="0" applyFont="1" applyFill="1" applyBorder="1"/>
    <xf numFmtId="0" fontId="0" fillId="6" borderId="13" xfId="0" applyFill="1" applyBorder="1"/>
    <xf numFmtId="0" fontId="0" fillId="6" borderId="6" xfId="0" applyFill="1" applyBorder="1"/>
    <xf numFmtId="0" fontId="2" fillId="1" borderId="1" xfId="0" applyFont="1" applyFill="1" applyBorder="1"/>
    <xf numFmtId="0" fontId="2" fillId="1" borderId="2" xfId="0" applyFont="1" applyFill="1" applyBorder="1"/>
    <xf numFmtId="0" fontId="0" fillId="1" borderId="14" xfId="0" applyFill="1" applyBorder="1"/>
    <xf numFmtId="0" fontId="0" fillId="1" borderId="1" xfId="0" applyFill="1" applyBorder="1"/>
    <xf numFmtId="0" fontId="0" fillId="6" borderId="14" xfId="0" applyFill="1" applyBorder="1"/>
    <xf numFmtId="0" fontId="0" fillId="6" borderId="1" xfId="0" applyFill="1" applyBorder="1"/>
    <xf numFmtId="0" fontId="7" fillId="1" borderId="1" xfId="1" applyFont="1" applyFill="1" applyBorder="1"/>
    <xf numFmtId="0" fontId="7" fillId="1" borderId="2" xfId="1" applyFont="1" applyFill="1" applyBorder="1"/>
    <xf numFmtId="0" fontId="2" fillId="6" borderId="16" xfId="0" applyFont="1" applyFill="1" applyBorder="1"/>
    <xf numFmtId="0" fontId="6" fillId="6" borderId="12" xfId="0" applyFont="1" applyFill="1" applyBorder="1"/>
    <xf numFmtId="0" fontId="2" fillId="7" borderId="1" xfId="0" applyFont="1" applyFill="1" applyBorder="1"/>
    <xf numFmtId="0" fontId="2" fillId="7" borderId="12" xfId="0" applyFont="1" applyFill="1" applyBorder="1"/>
    <xf numFmtId="0" fontId="2" fillId="1" borderId="12" xfId="0" applyFont="1" applyFill="1" applyBorder="1"/>
    <xf numFmtId="0" fontId="7" fillId="1" borderId="12" xfId="1" applyFont="1" applyFill="1" applyBorder="1"/>
    <xf numFmtId="14" fontId="2" fillId="0" borderId="1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9" fillId="0" borderId="14" xfId="1" quotePrefix="1" applyNumberFormat="1" applyFont="1" applyFill="1" applyBorder="1" applyAlignment="1" applyProtection="1">
      <alignment horizontal="center" vertical="center" wrapText="1"/>
    </xf>
    <xf numFmtId="49" fontId="9" fillId="0" borderId="14" xfId="2" quotePrefix="1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0" fillId="0" borderId="0" xfId="0" applyFont="1"/>
    <xf numFmtId="0" fontId="2" fillId="8" borderId="1" xfId="0" applyFont="1" applyFill="1" applyBorder="1"/>
    <xf numFmtId="0" fontId="7" fillId="8" borderId="1" xfId="1" applyFont="1" applyFill="1" applyBorder="1"/>
    <xf numFmtId="0" fontId="6" fillId="6" borderId="14" xfId="0" applyFont="1" applyFill="1" applyBorder="1"/>
    <xf numFmtId="0" fontId="2" fillId="7" borderId="14" xfId="0" applyFont="1" applyFill="1" applyBorder="1"/>
    <xf numFmtId="0" fontId="2" fillId="1" borderId="14" xfId="0" applyFont="1" applyFill="1" applyBorder="1"/>
    <xf numFmtId="0" fontId="7" fillId="1" borderId="14" xfId="1" applyFont="1" applyFill="1" applyBorder="1"/>
    <xf numFmtId="0" fontId="0" fillId="8" borderId="1" xfId="0" applyFill="1" applyBorder="1"/>
    <xf numFmtId="4" fontId="1" fillId="9" borderId="1" xfId="0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2" fontId="7" fillId="0" borderId="2" xfId="1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3" fillId="6" borderId="1" xfId="0" applyFont="1" applyFill="1" applyBorder="1"/>
    <xf numFmtId="0" fontId="14" fillId="7" borderId="1" xfId="0" applyFont="1" applyFill="1" applyBorder="1"/>
    <xf numFmtId="14" fontId="7" fillId="0" borderId="1" xfId="1" applyNumberFormat="1" applyFont="1" applyBorder="1" applyAlignment="1">
      <alignment horizontal="center" vertical="center"/>
    </xf>
    <xf numFmtId="14" fontId="7" fillId="0" borderId="2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49" fontId="4" fillId="0" borderId="18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19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3"/>
    <cellStyle name="Обычный 2 2" xfId="4"/>
    <cellStyle name="Обычный 3" xfId="6"/>
    <cellStyle name="Обычный 42" xfId="2"/>
    <cellStyle name="Обычный 5" xfId="1"/>
    <cellStyle name="Обычный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44"/>
  <sheetViews>
    <sheetView tabSelected="1" zoomScale="115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2" sqref="A42"/>
    </sheetView>
  </sheetViews>
  <sheetFormatPr defaultRowHeight="15" x14ac:dyDescent="0.25"/>
  <cols>
    <col min="1" max="1" width="8.85546875" style="8" customWidth="1"/>
    <col min="2" max="2" width="34.42578125" style="5" customWidth="1"/>
    <col min="3" max="3" width="9.140625" style="62"/>
    <col min="4" max="4" width="10" style="62" customWidth="1"/>
    <col min="6" max="6" width="9.140625" style="27"/>
    <col min="7" max="8" width="13.5703125" style="27" customWidth="1"/>
    <col min="9" max="104" width="2.7109375" customWidth="1"/>
  </cols>
  <sheetData>
    <row r="1" spans="1:104" ht="47.25" customHeight="1" thickBot="1" x14ac:dyDescent="0.3">
      <c r="A1" s="87" t="s">
        <v>67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N1" t="s">
        <v>65</v>
      </c>
    </row>
    <row r="2" spans="1:104" ht="17.25" customHeight="1" x14ac:dyDescent="0.25">
      <c r="A2" s="89" t="s">
        <v>0</v>
      </c>
      <c r="B2" s="92" t="s">
        <v>1</v>
      </c>
      <c r="C2" s="95" t="s">
        <v>2</v>
      </c>
      <c r="D2" s="95" t="s">
        <v>3</v>
      </c>
      <c r="E2" s="101" t="s">
        <v>32</v>
      </c>
      <c r="F2" s="101" t="s">
        <v>4</v>
      </c>
      <c r="G2" s="101" t="s">
        <v>5</v>
      </c>
      <c r="H2" s="83" t="s">
        <v>6</v>
      </c>
      <c r="I2" s="79">
        <v>2022</v>
      </c>
      <c r="J2" s="80"/>
      <c r="K2" s="80"/>
      <c r="L2" s="80"/>
      <c r="M2" s="80"/>
      <c r="N2" s="80"/>
      <c r="O2" s="80"/>
      <c r="P2" s="98"/>
      <c r="Q2" s="79">
        <v>2023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98"/>
      <c r="BM2" s="79">
        <v>2024</v>
      </c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</row>
    <row r="3" spans="1:104" ht="17.25" customHeight="1" x14ac:dyDescent="0.25">
      <c r="A3" s="90"/>
      <c r="B3" s="93"/>
      <c r="C3" s="96"/>
      <c r="D3" s="96"/>
      <c r="E3" s="102"/>
      <c r="F3" s="102"/>
      <c r="G3" s="102"/>
      <c r="H3" s="84"/>
      <c r="I3" s="86" t="s">
        <v>7</v>
      </c>
      <c r="J3" s="82"/>
      <c r="K3" s="82"/>
      <c r="L3" s="82"/>
      <c r="M3" s="78" t="s">
        <v>8</v>
      </c>
      <c r="N3" s="78"/>
      <c r="O3" s="78"/>
      <c r="P3" s="88"/>
      <c r="Q3" s="81" t="s">
        <v>9</v>
      </c>
      <c r="R3" s="78"/>
      <c r="S3" s="78"/>
      <c r="T3" s="78"/>
      <c r="U3" s="78" t="s">
        <v>10</v>
      </c>
      <c r="V3" s="78"/>
      <c r="W3" s="78"/>
      <c r="X3" s="78"/>
      <c r="Y3" s="78" t="s">
        <v>11</v>
      </c>
      <c r="Z3" s="78"/>
      <c r="AA3" s="78"/>
      <c r="AB3" s="78"/>
      <c r="AC3" s="78" t="s">
        <v>12</v>
      </c>
      <c r="AD3" s="78"/>
      <c r="AE3" s="78"/>
      <c r="AF3" s="78"/>
      <c r="AG3" s="78" t="s">
        <v>13</v>
      </c>
      <c r="AH3" s="78"/>
      <c r="AI3" s="78"/>
      <c r="AJ3" s="78"/>
      <c r="AK3" s="82" t="s">
        <v>14</v>
      </c>
      <c r="AL3" s="82"/>
      <c r="AM3" s="82"/>
      <c r="AN3" s="82"/>
      <c r="AO3" s="78" t="s">
        <v>15</v>
      </c>
      <c r="AP3" s="78"/>
      <c r="AQ3" s="78"/>
      <c r="AR3" s="78"/>
      <c r="AS3" s="78" t="s">
        <v>16</v>
      </c>
      <c r="AT3" s="78"/>
      <c r="AU3" s="78"/>
      <c r="AV3" s="78"/>
      <c r="AW3" s="78" t="s">
        <v>17</v>
      </c>
      <c r="AX3" s="78"/>
      <c r="AY3" s="78"/>
      <c r="AZ3" s="78"/>
      <c r="BA3" s="78" t="s">
        <v>18</v>
      </c>
      <c r="BB3" s="78"/>
      <c r="BC3" s="78"/>
      <c r="BD3" s="78"/>
      <c r="BE3" s="78" t="s">
        <v>7</v>
      </c>
      <c r="BF3" s="78"/>
      <c r="BG3" s="78"/>
      <c r="BH3" s="78"/>
      <c r="BI3" s="99" t="s">
        <v>29</v>
      </c>
      <c r="BJ3" s="100"/>
      <c r="BK3" s="100"/>
      <c r="BL3" s="88"/>
      <c r="BM3" s="81" t="s">
        <v>9</v>
      </c>
      <c r="BN3" s="78"/>
      <c r="BO3" s="78"/>
      <c r="BP3" s="78"/>
      <c r="BQ3" s="78" t="s">
        <v>10</v>
      </c>
      <c r="BR3" s="78"/>
      <c r="BS3" s="78"/>
      <c r="BT3" s="78"/>
      <c r="BU3" s="78" t="s">
        <v>11</v>
      </c>
      <c r="BV3" s="78"/>
      <c r="BW3" s="78"/>
      <c r="BX3" s="78"/>
      <c r="BY3" s="78" t="s">
        <v>12</v>
      </c>
      <c r="BZ3" s="78"/>
      <c r="CA3" s="78"/>
      <c r="CB3" s="78"/>
      <c r="CC3" s="78" t="s">
        <v>13</v>
      </c>
      <c r="CD3" s="78"/>
      <c r="CE3" s="78"/>
      <c r="CF3" s="78"/>
      <c r="CG3" s="82" t="s">
        <v>14</v>
      </c>
      <c r="CH3" s="82"/>
      <c r="CI3" s="82"/>
      <c r="CJ3" s="82"/>
      <c r="CK3" s="78" t="s">
        <v>15</v>
      </c>
      <c r="CL3" s="78"/>
      <c r="CM3" s="78"/>
      <c r="CN3" s="78"/>
      <c r="CO3" s="78" t="s">
        <v>16</v>
      </c>
      <c r="CP3" s="78"/>
      <c r="CQ3" s="78"/>
      <c r="CR3" s="78"/>
      <c r="CS3" s="78" t="s">
        <v>17</v>
      </c>
      <c r="CT3" s="78"/>
      <c r="CU3" s="78"/>
      <c r="CV3" s="78"/>
      <c r="CW3" s="78" t="s">
        <v>18</v>
      </c>
      <c r="CX3" s="78"/>
      <c r="CY3" s="78"/>
      <c r="CZ3" s="78"/>
    </row>
    <row r="4" spans="1:104" ht="17.25" customHeight="1" thickBot="1" x14ac:dyDescent="0.3">
      <c r="A4" s="91"/>
      <c r="B4" s="94"/>
      <c r="C4" s="97"/>
      <c r="D4" s="97"/>
      <c r="E4" s="103"/>
      <c r="F4" s="103"/>
      <c r="G4" s="103"/>
      <c r="H4" s="85"/>
      <c r="I4" s="14">
        <v>1</v>
      </c>
      <c r="J4" s="12">
        <v>2</v>
      </c>
      <c r="K4" s="13">
        <v>3</v>
      </c>
      <c r="L4" s="13">
        <f t="shared" ref="L4" si="0">K4+1</f>
        <v>4</v>
      </c>
      <c r="M4" s="36">
        <v>1</v>
      </c>
      <c r="N4" s="36">
        <v>2</v>
      </c>
      <c r="O4" s="35">
        <v>3</v>
      </c>
      <c r="P4" s="37">
        <f t="shared" ref="P4" si="1">O4+1</f>
        <v>4</v>
      </c>
      <c r="Q4" s="38">
        <v>1</v>
      </c>
      <c r="R4" s="36">
        <v>2</v>
      </c>
      <c r="S4" s="35">
        <v>3</v>
      </c>
      <c r="T4" s="35">
        <f t="shared" ref="T4" si="2">S4+1</f>
        <v>4</v>
      </c>
      <c r="U4" s="36">
        <v>1</v>
      </c>
      <c r="V4" s="36">
        <v>2</v>
      </c>
      <c r="W4" s="35">
        <v>3</v>
      </c>
      <c r="X4" s="35">
        <f t="shared" ref="X4" si="3">W4+1</f>
        <v>4</v>
      </c>
      <c r="Y4" s="36">
        <v>1</v>
      </c>
      <c r="Z4" s="36">
        <v>2</v>
      </c>
      <c r="AA4" s="35">
        <v>3</v>
      </c>
      <c r="AB4" s="35">
        <f t="shared" ref="AB4" si="4">AA4+1</f>
        <v>4</v>
      </c>
      <c r="AC4" s="36">
        <v>1</v>
      </c>
      <c r="AD4" s="36">
        <v>2</v>
      </c>
      <c r="AE4" s="35">
        <v>3</v>
      </c>
      <c r="AF4" s="35">
        <f t="shared" ref="AF4" si="5">AE4+1</f>
        <v>4</v>
      </c>
      <c r="AG4" s="12">
        <v>1</v>
      </c>
      <c r="AH4" s="12">
        <v>2</v>
      </c>
      <c r="AI4" s="13">
        <v>3</v>
      </c>
      <c r="AJ4" s="13">
        <f t="shared" ref="AJ4" si="6">AI4+1</f>
        <v>4</v>
      </c>
      <c r="AK4" s="12">
        <v>1</v>
      </c>
      <c r="AL4" s="12">
        <v>2</v>
      </c>
      <c r="AM4" s="13">
        <v>3</v>
      </c>
      <c r="AN4" s="13">
        <f t="shared" ref="AN4" si="7">AM4+1</f>
        <v>4</v>
      </c>
      <c r="AO4" s="12">
        <v>1</v>
      </c>
      <c r="AP4" s="12">
        <v>2</v>
      </c>
      <c r="AQ4" s="13">
        <v>3</v>
      </c>
      <c r="AR4" s="13">
        <f t="shared" ref="AR4" si="8">AQ4+1</f>
        <v>4</v>
      </c>
      <c r="AS4" s="12">
        <v>1</v>
      </c>
      <c r="AT4" s="12">
        <v>2</v>
      </c>
      <c r="AU4" s="13">
        <v>3</v>
      </c>
      <c r="AV4" s="13">
        <f t="shared" ref="AV4" si="9">AU4+1</f>
        <v>4</v>
      </c>
      <c r="AW4" s="12">
        <v>1</v>
      </c>
      <c r="AX4" s="12">
        <v>2</v>
      </c>
      <c r="AY4" s="13">
        <v>3</v>
      </c>
      <c r="AZ4" s="13">
        <f t="shared" ref="AZ4" si="10">AY4+1</f>
        <v>4</v>
      </c>
      <c r="BA4" s="12">
        <v>1</v>
      </c>
      <c r="BB4" s="12">
        <v>2</v>
      </c>
      <c r="BC4" s="13">
        <v>3</v>
      </c>
      <c r="BD4" s="13">
        <f t="shared" ref="BD4" si="11">BC4+1</f>
        <v>4</v>
      </c>
      <c r="BE4" s="13">
        <v>1</v>
      </c>
      <c r="BF4" s="13">
        <v>2</v>
      </c>
      <c r="BG4" s="13">
        <v>3</v>
      </c>
      <c r="BH4" s="13">
        <f t="shared" ref="BH4" si="12">BG4+1</f>
        <v>4</v>
      </c>
      <c r="BI4" s="36">
        <v>1</v>
      </c>
      <c r="BJ4" s="36">
        <v>2</v>
      </c>
      <c r="BK4" s="35">
        <v>3</v>
      </c>
      <c r="BL4" s="37">
        <f t="shared" ref="BL4" si="13">BK4+1</f>
        <v>4</v>
      </c>
      <c r="BM4" s="38">
        <v>1</v>
      </c>
      <c r="BN4" s="36">
        <v>2</v>
      </c>
      <c r="BO4" s="35">
        <v>3</v>
      </c>
      <c r="BP4" s="35">
        <f t="shared" ref="BP4" si="14">BO4+1</f>
        <v>4</v>
      </c>
      <c r="BQ4" s="36">
        <v>1</v>
      </c>
      <c r="BR4" s="36">
        <v>2</v>
      </c>
      <c r="BS4" s="35">
        <v>3</v>
      </c>
      <c r="BT4" s="35">
        <f t="shared" ref="BT4" si="15">BS4+1</f>
        <v>4</v>
      </c>
      <c r="BU4" s="36">
        <v>1</v>
      </c>
      <c r="BV4" s="36">
        <v>2</v>
      </c>
      <c r="BW4" s="35">
        <v>3</v>
      </c>
      <c r="BX4" s="35">
        <f t="shared" ref="BX4" si="16">BW4+1</f>
        <v>4</v>
      </c>
      <c r="BY4" s="36">
        <v>1</v>
      </c>
      <c r="BZ4" s="36">
        <v>2</v>
      </c>
      <c r="CA4" s="35">
        <v>3</v>
      </c>
      <c r="CB4" s="35">
        <f t="shared" ref="CB4" si="17">CA4+1</f>
        <v>4</v>
      </c>
      <c r="CC4" s="12">
        <v>1</v>
      </c>
      <c r="CD4" s="12">
        <v>2</v>
      </c>
      <c r="CE4" s="13">
        <v>3</v>
      </c>
      <c r="CF4" s="13">
        <f t="shared" ref="CF4" si="18">CE4+1</f>
        <v>4</v>
      </c>
      <c r="CG4" s="12">
        <v>1</v>
      </c>
      <c r="CH4" s="12">
        <v>2</v>
      </c>
      <c r="CI4" s="13">
        <v>3</v>
      </c>
      <c r="CJ4" s="13">
        <f t="shared" ref="CJ4" si="19">CI4+1</f>
        <v>4</v>
      </c>
      <c r="CK4" s="12">
        <v>1</v>
      </c>
      <c r="CL4" s="12">
        <v>2</v>
      </c>
      <c r="CM4" s="13">
        <v>3</v>
      </c>
      <c r="CN4" s="13">
        <f t="shared" ref="CN4" si="20">CM4+1</f>
        <v>4</v>
      </c>
      <c r="CO4" s="12">
        <v>1</v>
      </c>
      <c r="CP4" s="12">
        <v>2</v>
      </c>
      <c r="CQ4" s="13">
        <v>3</v>
      </c>
      <c r="CR4" s="13">
        <f t="shared" ref="CR4" si="21">CQ4+1</f>
        <v>4</v>
      </c>
      <c r="CS4" s="12">
        <v>1</v>
      </c>
      <c r="CT4" s="12">
        <v>2</v>
      </c>
      <c r="CU4" s="13">
        <v>3</v>
      </c>
      <c r="CV4" s="13">
        <f t="shared" ref="CV4" si="22">CU4+1</f>
        <v>4</v>
      </c>
      <c r="CW4" s="51">
        <v>1</v>
      </c>
      <c r="CX4" s="51">
        <v>2</v>
      </c>
      <c r="CY4" s="51">
        <v>3</v>
      </c>
      <c r="CZ4" s="13">
        <f t="shared" ref="CZ4" si="23">CY4+1</f>
        <v>4</v>
      </c>
    </row>
    <row r="5" spans="1:104" ht="24" customHeight="1" thickBot="1" x14ac:dyDescent="0.3">
      <c r="A5" s="17" t="s">
        <v>21</v>
      </c>
      <c r="B5" s="6" t="s">
        <v>70</v>
      </c>
      <c r="C5" s="7" t="s">
        <v>19</v>
      </c>
      <c r="D5" s="7">
        <v>1</v>
      </c>
      <c r="E5" s="18"/>
      <c r="F5" s="7"/>
      <c r="G5" s="23"/>
      <c r="H5" s="24"/>
      <c r="I5" s="19"/>
      <c r="J5" s="18"/>
      <c r="K5" s="18"/>
      <c r="L5" s="18"/>
      <c r="M5" s="39"/>
      <c r="N5" s="39"/>
      <c r="O5" s="39"/>
      <c r="P5" s="52"/>
      <c r="Q5" s="65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22"/>
      <c r="BF5" s="22"/>
      <c r="BG5" s="22"/>
      <c r="BH5" s="22"/>
      <c r="BI5" s="39"/>
      <c r="BJ5" s="40"/>
      <c r="BK5" s="40"/>
      <c r="BL5" s="52"/>
      <c r="BM5" s="41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51"/>
      <c r="CX5" s="51"/>
      <c r="CY5" s="51"/>
      <c r="CZ5" s="34"/>
    </row>
    <row r="6" spans="1:104" ht="24" customHeight="1" thickBot="1" x14ac:dyDescent="0.3">
      <c r="A6" s="9" t="s">
        <v>72</v>
      </c>
      <c r="B6" s="4" t="s">
        <v>20</v>
      </c>
      <c r="C6" s="2" t="s">
        <v>19</v>
      </c>
      <c r="D6" s="2">
        <v>1</v>
      </c>
      <c r="E6" s="1"/>
      <c r="F6" s="2"/>
      <c r="G6" s="57" t="s">
        <v>68</v>
      </c>
      <c r="H6" s="58">
        <v>45107</v>
      </c>
      <c r="I6" s="29"/>
      <c r="J6" s="30"/>
      <c r="K6" s="63"/>
      <c r="L6" s="63"/>
      <c r="M6" s="53"/>
      <c r="N6" s="53"/>
      <c r="O6" s="53"/>
      <c r="P6" s="54"/>
      <c r="Q6" s="66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63"/>
      <c r="BI6" s="43"/>
      <c r="BJ6" s="44"/>
      <c r="BK6" s="44"/>
      <c r="BL6" s="55"/>
      <c r="BM6" s="45"/>
      <c r="BN6" s="46" t="s">
        <v>66</v>
      </c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69"/>
      <c r="CD6" s="69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51"/>
      <c r="CX6" s="51"/>
      <c r="CY6" s="51"/>
      <c r="CZ6" s="28"/>
    </row>
    <row r="7" spans="1:104" ht="24" customHeight="1" thickBot="1" x14ac:dyDescent="0.3">
      <c r="A7" s="17" t="s">
        <v>23</v>
      </c>
      <c r="B7" s="6" t="s">
        <v>71</v>
      </c>
      <c r="C7" s="7" t="s">
        <v>19</v>
      </c>
      <c r="D7" s="7">
        <v>1</v>
      </c>
      <c r="E7" s="18"/>
      <c r="F7" s="7"/>
      <c r="G7" s="7"/>
      <c r="H7" s="70"/>
      <c r="I7" s="19"/>
      <c r="J7" s="18"/>
      <c r="K7" s="18"/>
      <c r="L7" s="18"/>
      <c r="M7" s="39"/>
      <c r="N7" s="39"/>
      <c r="O7" s="39"/>
      <c r="P7" s="52"/>
      <c r="Q7" s="65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74"/>
      <c r="AF7" s="74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39"/>
      <c r="BJ7" s="40"/>
      <c r="BK7" s="40"/>
      <c r="BL7" s="52"/>
      <c r="BM7" s="47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51"/>
      <c r="CX7" s="51"/>
      <c r="CY7" s="51"/>
      <c r="CZ7" s="51"/>
    </row>
    <row r="8" spans="1:104" ht="24" customHeight="1" thickBot="1" x14ac:dyDescent="0.3">
      <c r="A8" s="9" t="s">
        <v>33</v>
      </c>
      <c r="B8" s="4" t="s">
        <v>22</v>
      </c>
      <c r="C8" s="2" t="s">
        <v>19</v>
      </c>
      <c r="D8" s="2">
        <v>1</v>
      </c>
      <c r="E8" s="1"/>
      <c r="F8" s="2"/>
      <c r="G8" s="31">
        <v>45017</v>
      </c>
      <c r="H8" s="32">
        <v>45046</v>
      </c>
      <c r="I8" s="20"/>
      <c r="J8" s="1"/>
      <c r="K8" s="63"/>
      <c r="L8" s="63"/>
      <c r="M8" s="43"/>
      <c r="N8" s="43"/>
      <c r="O8" s="43"/>
      <c r="P8" s="55"/>
      <c r="Q8" s="67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33"/>
      <c r="AD8" s="33"/>
      <c r="AE8" s="33"/>
      <c r="AF8" s="3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4"/>
      <c r="BK8" s="44"/>
      <c r="BL8" s="55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51"/>
      <c r="CT8" s="51"/>
      <c r="CU8" s="51"/>
      <c r="CV8" s="51"/>
      <c r="CW8" s="51"/>
      <c r="CX8" s="51"/>
      <c r="CY8" s="51"/>
      <c r="CZ8" s="51"/>
    </row>
    <row r="9" spans="1:104" ht="24" customHeight="1" thickBot="1" x14ac:dyDescent="0.3">
      <c r="A9" s="9" t="s">
        <v>35</v>
      </c>
      <c r="B9" s="4" t="s">
        <v>64</v>
      </c>
      <c r="C9" s="2" t="s">
        <v>19</v>
      </c>
      <c r="D9" s="2">
        <v>1</v>
      </c>
      <c r="E9" s="25">
        <v>313.7</v>
      </c>
      <c r="F9" s="2">
        <f>H9-G9</f>
        <v>60</v>
      </c>
      <c r="G9" s="31">
        <v>45047</v>
      </c>
      <c r="H9" s="32">
        <v>45107</v>
      </c>
      <c r="I9" s="20"/>
      <c r="J9" s="1"/>
      <c r="K9" s="63"/>
      <c r="L9" s="63"/>
      <c r="M9" s="43"/>
      <c r="N9" s="43"/>
      <c r="O9" s="43"/>
      <c r="P9" s="55"/>
      <c r="Q9" s="67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33"/>
      <c r="AH9" s="33"/>
      <c r="AI9" s="33"/>
      <c r="AJ9" s="53"/>
      <c r="AK9" s="53"/>
      <c r="AL9" s="53"/>
      <c r="AM9" s="53"/>
      <c r="AN9" s="5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4"/>
      <c r="BK9" s="44"/>
      <c r="BL9" s="55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51"/>
      <c r="CT9" s="51"/>
      <c r="CU9" s="51"/>
      <c r="CV9" s="51"/>
      <c r="CW9" s="51"/>
      <c r="CX9" s="51"/>
      <c r="CY9" s="51"/>
      <c r="CZ9" s="51"/>
    </row>
    <row r="10" spans="1:104" ht="33" customHeight="1" thickBot="1" x14ac:dyDescent="0.3">
      <c r="A10" s="9" t="s">
        <v>73</v>
      </c>
      <c r="B10" s="71" t="s">
        <v>34</v>
      </c>
      <c r="C10" s="2" t="s">
        <v>19</v>
      </c>
      <c r="D10" s="2">
        <v>1</v>
      </c>
      <c r="E10" s="26">
        <v>90.08</v>
      </c>
      <c r="F10" s="2">
        <f t="shared" ref="F10:F42" si="24">H10-G10</f>
        <v>29</v>
      </c>
      <c r="G10" s="77">
        <v>45047</v>
      </c>
      <c r="H10" s="77">
        <v>45076</v>
      </c>
      <c r="I10" s="20"/>
      <c r="J10" s="1"/>
      <c r="K10" s="63"/>
      <c r="L10" s="63"/>
      <c r="M10" s="43"/>
      <c r="N10" s="43"/>
      <c r="O10" s="43"/>
      <c r="P10" s="55"/>
      <c r="Q10" s="67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53"/>
      <c r="AH10" s="53"/>
      <c r="AI10" s="53"/>
      <c r="AJ10" s="5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4"/>
      <c r="BK10" s="44"/>
      <c r="BL10" s="55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51"/>
      <c r="CT10" s="51"/>
      <c r="CU10" s="51"/>
      <c r="CV10" s="51"/>
      <c r="CW10" s="51"/>
      <c r="CX10" s="51"/>
      <c r="CY10" s="51"/>
      <c r="CZ10" s="51"/>
    </row>
    <row r="11" spans="1:104" ht="32.25" customHeight="1" thickBot="1" x14ac:dyDescent="0.3">
      <c r="A11" s="59" t="s">
        <v>74</v>
      </c>
      <c r="B11" s="71" t="s">
        <v>36</v>
      </c>
      <c r="C11" s="61" t="s">
        <v>19</v>
      </c>
      <c r="D11" s="61">
        <v>1</v>
      </c>
      <c r="E11" s="26">
        <v>58.62</v>
      </c>
      <c r="F11" s="2">
        <f t="shared" si="24"/>
        <v>29</v>
      </c>
      <c r="G11" s="76">
        <v>45047</v>
      </c>
      <c r="H11" s="77">
        <v>45076</v>
      </c>
      <c r="I11" s="21"/>
      <c r="J11" s="3"/>
      <c r="K11" s="64"/>
      <c r="L11" s="64"/>
      <c r="M11" s="49"/>
      <c r="N11" s="49"/>
      <c r="O11" s="49"/>
      <c r="P11" s="56"/>
      <c r="Q11" s="68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3"/>
      <c r="AG11" s="43"/>
      <c r="AH11" s="43"/>
      <c r="AI11" s="43"/>
      <c r="AJ11" s="43"/>
      <c r="AK11" s="53"/>
      <c r="AL11" s="53"/>
      <c r="AM11" s="53"/>
      <c r="AN11" s="5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50"/>
      <c r="BK11" s="50"/>
      <c r="BL11" s="56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51"/>
      <c r="CT11" s="51"/>
      <c r="CU11" s="51"/>
      <c r="CV11" s="51"/>
      <c r="CW11" s="51"/>
      <c r="CX11" s="51"/>
      <c r="CY11" s="51"/>
      <c r="CZ11" s="51"/>
    </row>
    <row r="12" spans="1:104" ht="24" customHeight="1" thickBot="1" x14ac:dyDescent="0.3">
      <c r="A12" s="59" t="s">
        <v>75</v>
      </c>
      <c r="B12" s="71" t="s">
        <v>37</v>
      </c>
      <c r="C12" s="61" t="s">
        <v>19</v>
      </c>
      <c r="D12" s="61">
        <v>1</v>
      </c>
      <c r="E12" s="26">
        <v>38.15</v>
      </c>
      <c r="F12" s="2">
        <f t="shared" si="24"/>
        <v>7</v>
      </c>
      <c r="G12" s="76">
        <v>45100</v>
      </c>
      <c r="H12" s="77">
        <v>45107</v>
      </c>
      <c r="I12" s="21"/>
      <c r="J12" s="3"/>
      <c r="K12" s="64"/>
      <c r="L12" s="64"/>
      <c r="M12" s="49"/>
      <c r="N12" s="49"/>
      <c r="O12" s="49"/>
      <c r="P12" s="56"/>
      <c r="Q12" s="68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3"/>
      <c r="AM12" s="43"/>
      <c r="AN12" s="5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50"/>
      <c r="BK12" s="50"/>
      <c r="BL12" s="56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51"/>
      <c r="CT12" s="51"/>
      <c r="CU12" s="51"/>
      <c r="CV12" s="51"/>
      <c r="CW12" s="51"/>
      <c r="CX12" s="51"/>
      <c r="CY12" s="51"/>
      <c r="CZ12" s="51"/>
    </row>
    <row r="13" spans="1:104" ht="24" customHeight="1" thickBot="1" x14ac:dyDescent="0.3">
      <c r="A13" s="59" t="s">
        <v>76</v>
      </c>
      <c r="B13" s="71" t="s">
        <v>40</v>
      </c>
      <c r="C13" s="61" t="s">
        <v>19</v>
      </c>
      <c r="D13" s="61">
        <v>1</v>
      </c>
      <c r="E13" s="26">
        <v>126.86</v>
      </c>
      <c r="F13" s="2">
        <f t="shared" si="24"/>
        <v>13</v>
      </c>
      <c r="G13" s="76">
        <v>45047</v>
      </c>
      <c r="H13" s="77">
        <v>45060</v>
      </c>
      <c r="I13" s="21"/>
      <c r="J13" s="3"/>
      <c r="K13" s="64"/>
      <c r="L13" s="64"/>
      <c r="M13" s="49"/>
      <c r="N13" s="49"/>
      <c r="O13" s="49"/>
      <c r="P13" s="56"/>
      <c r="Q13" s="68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75"/>
      <c r="AH13" s="75"/>
      <c r="AI13" s="49"/>
      <c r="AJ13" s="49"/>
      <c r="AK13" s="49"/>
      <c r="AL13" s="49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50"/>
      <c r="BK13" s="50"/>
      <c r="BL13" s="56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51"/>
      <c r="CT13" s="51"/>
      <c r="CU13" s="51"/>
      <c r="CV13" s="51"/>
      <c r="CW13" s="51"/>
      <c r="CX13" s="51"/>
      <c r="CY13" s="51"/>
      <c r="CZ13" s="51"/>
    </row>
    <row r="14" spans="1:104" ht="24" customHeight="1" thickBot="1" x14ac:dyDescent="0.3">
      <c r="A14" s="59" t="s">
        <v>38</v>
      </c>
      <c r="B14" s="4" t="s">
        <v>41</v>
      </c>
      <c r="C14" s="61" t="s">
        <v>19</v>
      </c>
      <c r="D14" s="61">
        <v>1</v>
      </c>
      <c r="E14" s="25">
        <v>12950.01</v>
      </c>
      <c r="F14" s="2">
        <f t="shared" si="24"/>
        <v>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51"/>
      <c r="CT14" s="51"/>
      <c r="CU14" s="51"/>
      <c r="CV14" s="51"/>
      <c r="CW14" s="51"/>
      <c r="CX14" s="51"/>
      <c r="CY14" s="51"/>
      <c r="CZ14" s="51"/>
    </row>
    <row r="15" spans="1:104" ht="28.5" customHeight="1" thickBot="1" x14ac:dyDescent="0.3">
      <c r="A15" s="59" t="s">
        <v>77</v>
      </c>
      <c r="B15" s="71" t="s">
        <v>42</v>
      </c>
      <c r="C15" s="61" t="s">
        <v>19</v>
      </c>
      <c r="D15" s="61">
        <v>1</v>
      </c>
      <c r="E15" s="72">
        <v>5174.67</v>
      </c>
      <c r="F15" s="2">
        <f>H15-G15-150</f>
        <v>245</v>
      </c>
      <c r="G15" s="76">
        <v>45108</v>
      </c>
      <c r="H15" s="77">
        <v>45503</v>
      </c>
      <c r="I15" s="21"/>
      <c r="J15" s="3"/>
      <c r="K15" s="64"/>
      <c r="L15" s="64"/>
      <c r="M15" s="49"/>
      <c r="N15" s="49"/>
      <c r="O15" s="49"/>
      <c r="P15" s="56"/>
      <c r="Q15" s="68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49"/>
      <c r="BJ15" s="50"/>
      <c r="BK15" s="50"/>
      <c r="BL15" s="56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46"/>
      <c r="CP15" s="46"/>
      <c r="CQ15" s="46"/>
      <c r="CR15" s="46"/>
      <c r="CS15" s="51"/>
      <c r="CT15" s="51"/>
      <c r="CU15" s="51"/>
      <c r="CV15" s="51"/>
      <c r="CW15" s="51"/>
      <c r="CX15" s="51"/>
      <c r="CY15" s="51"/>
      <c r="CZ15" s="51"/>
    </row>
    <row r="16" spans="1:104" ht="33" customHeight="1" thickBot="1" x14ac:dyDescent="0.3">
      <c r="A16" s="59" t="s">
        <v>78</v>
      </c>
      <c r="B16" s="71" t="s">
        <v>43</v>
      </c>
      <c r="C16" s="61" t="s">
        <v>19</v>
      </c>
      <c r="D16" s="61">
        <v>1</v>
      </c>
      <c r="E16" s="72">
        <v>5946.21</v>
      </c>
      <c r="F16" s="2">
        <f>H16-G16-150</f>
        <v>230</v>
      </c>
      <c r="G16" s="76">
        <v>45108</v>
      </c>
      <c r="H16" s="77">
        <v>45488</v>
      </c>
      <c r="I16" s="21"/>
      <c r="J16" s="3"/>
      <c r="K16" s="64"/>
      <c r="L16" s="64"/>
      <c r="M16" s="49"/>
      <c r="N16" s="49"/>
      <c r="O16" s="49"/>
      <c r="P16" s="56"/>
      <c r="Q16" s="68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49"/>
      <c r="BJ16" s="50"/>
      <c r="BK16" s="50"/>
      <c r="BL16" s="56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46"/>
      <c r="CN16" s="46"/>
      <c r="CO16" s="46"/>
      <c r="CP16" s="46"/>
      <c r="CQ16" s="46"/>
      <c r="CR16" s="46"/>
      <c r="CS16" s="51"/>
      <c r="CT16" s="51"/>
      <c r="CU16" s="51"/>
      <c r="CV16" s="51"/>
      <c r="CW16" s="51"/>
      <c r="CX16" s="51"/>
      <c r="CY16" s="51"/>
      <c r="CZ16" s="51"/>
    </row>
    <row r="17" spans="1:105" ht="24" customHeight="1" thickBot="1" x14ac:dyDescent="0.3">
      <c r="A17" s="59" t="s">
        <v>79</v>
      </c>
      <c r="B17" s="71" t="s">
        <v>44</v>
      </c>
      <c r="C17" s="61" t="s">
        <v>19</v>
      </c>
      <c r="D17" s="61">
        <v>1</v>
      </c>
      <c r="E17" s="26">
        <v>1829.14</v>
      </c>
      <c r="F17" s="2">
        <f t="shared" si="24"/>
        <v>122</v>
      </c>
      <c r="G17" s="76">
        <v>45108</v>
      </c>
      <c r="H17" s="77">
        <v>45230</v>
      </c>
      <c r="I17" s="21"/>
      <c r="J17" s="3"/>
      <c r="K17" s="64"/>
      <c r="L17" s="64"/>
      <c r="M17" s="49"/>
      <c r="N17" s="49"/>
      <c r="O17" s="49"/>
      <c r="P17" s="56"/>
      <c r="Q17" s="68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49"/>
      <c r="BF17" s="49"/>
      <c r="BG17" s="49"/>
      <c r="BH17" s="49"/>
      <c r="BI17" s="49"/>
      <c r="BJ17" s="50"/>
      <c r="BK17" s="50"/>
      <c r="BL17" s="56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51"/>
      <c r="CT17" s="51"/>
      <c r="CU17" s="51"/>
      <c r="CV17" s="51"/>
      <c r="CW17" s="51"/>
      <c r="CX17" s="51"/>
      <c r="CY17" s="51"/>
      <c r="CZ17" s="51"/>
    </row>
    <row r="18" spans="1:105" ht="24" customHeight="1" thickBot="1" x14ac:dyDescent="0.3">
      <c r="A18" s="59" t="s">
        <v>39</v>
      </c>
      <c r="B18" s="4" t="s">
        <v>30</v>
      </c>
      <c r="C18" s="61" t="s">
        <v>19</v>
      </c>
      <c r="D18" s="61">
        <v>1</v>
      </c>
      <c r="E18" s="25">
        <v>369.82</v>
      </c>
      <c r="F18" s="2">
        <f t="shared" si="24"/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51"/>
      <c r="CT18" s="51"/>
      <c r="CU18" s="51"/>
      <c r="CV18" s="51"/>
      <c r="CW18" s="51"/>
      <c r="CX18" s="51"/>
      <c r="CY18" s="51"/>
      <c r="CZ18" s="51"/>
    </row>
    <row r="19" spans="1:105" ht="24" customHeight="1" thickBot="1" x14ac:dyDescent="0.3">
      <c r="A19" s="59" t="s">
        <v>80</v>
      </c>
      <c r="B19" s="71" t="s">
        <v>45</v>
      </c>
      <c r="C19" s="61" t="s">
        <v>19</v>
      </c>
      <c r="D19" s="61">
        <v>1</v>
      </c>
      <c r="E19" s="72">
        <v>343.04</v>
      </c>
      <c r="F19" s="2">
        <f t="shared" si="24"/>
        <v>60</v>
      </c>
      <c r="G19" s="76">
        <v>45200</v>
      </c>
      <c r="H19" s="77">
        <v>45260</v>
      </c>
      <c r="I19" s="21"/>
      <c r="J19" s="3"/>
      <c r="K19" s="64"/>
      <c r="L19" s="64"/>
      <c r="M19" s="49"/>
      <c r="N19" s="49"/>
      <c r="O19" s="49"/>
      <c r="P19" s="56"/>
      <c r="Q19" s="68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75"/>
      <c r="BB19" s="75"/>
      <c r="BC19" s="75"/>
      <c r="BD19" s="75"/>
      <c r="BE19" s="75"/>
      <c r="BF19" s="75"/>
      <c r="BG19" s="75"/>
      <c r="BH19" s="75"/>
      <c r="BI19" s="49"/>
      <c r="BJ19" s="50"/>
      <c r="BK19" s="50"/>
      <c r="BL19" s="56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51"/>
      <c r="CT19" s="51"/>
      <c r="CU19" s="51"/>
      <c r="CV19" s="51"/>
      <c r="CW19" s="51"/>
      <c r="CX19" s="51"/>
      <c r="CY19" s="51"/>
      <c r="CZ19" s="51"/>
      <c r="DA19" s="46"/>
    </row>
    <row r="20" spans="1:105" ht="24" customHeight="1" thickBot="1" x14ac:dyDescent="0.3">
      <c r="A20" s="59" t="s">
        <v>81</v>
      </c>
      <c r="B20" s="71" t="s">
        <v>46</v>
      </c>
      <c r="C20" s="61" t="s">
        <v>19</v>
      </c>
      <c r="D20" s="61">
        <v>1</v>
      </c>
      <c r="E20" s="72">
        <v>26.79</v>
      </c>
      <c r="F20" s="2">
        <f t="shared" si="24"/>
        <v>15</v>
      </c>
      <c r="G20" s="76">
        <v>45245</v>
      </c>
      <c r="H20" s="77">
        <v>45260</v>
      </c>
      <c r="I20" s="21"/>
      <c r="J20" s="3"/>
      <c r="K20" s="64"/>
      <c r="L20" s="64"/>
      <c r="M20" s="49"/>
      <c r="N20" s="49"/>
      <c r="O20" s="49"/>
      <c r="P20" s="56"/>
      <c r="Q20" s="68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75"/>
      <c r="BH20" s="75"/>
      <c r="BI20" s="50"/>
      <c r="BJ20" s="50"/>
      <c r="BK20" s="50"/>
      <c r="BL20" s="56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51"/>
      <c r="CT20" s="51"/>
      <c r="CU20" s="51"/>
      <c r="CV20" s="51"/>
      <c r="CW20" s="51"/>
      <c r="CX20" s="51"/>
      <c r="CY20" s="51"/>
      <c r="CZ20" s="51"/>
    </row>
    <row r="21" spans="1:105" ht="24" customHeight="1" thickBot="1" x14ac:dyDescent="0.3">
      <c r="A21" s="59" t="s">
        <v>82</v>
      </c>
      <c r="B21" s="4" t="s">
        <v>25</v>
      </c>
      <c r="C21" s="4" t="s">
        <v>19</v>
      </c>
      <c r="D21" s="61">
        <v>1</v>
      </c>
      <c r="E21" s="25">
        <v>240.59</v>
      </c>
      <c r="F21" s="2">
        <f>H21-G21</f>
        <v>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51"/>
      <c r="CT21" s="51"/>
      <c r="CU21" s="51"/>
      <c r="CV21" s="51"/>
      <c r="CW21" s="51"/>
      <c r="CX21" s="51"/>
      <c r="CY21" s="51"/>
      <c r="CZ21" s="51"/>
    </row>
    <row r="22" spans="1:105" ht="24" customHeight="1" thickBot="1" x14ac:dyDescent="0.3">
      <c r="A22" s="59" t="s">
        <v>83</v>
      </c>
      <c r="B22" s="71" t="s">
        <v>47</v>
      </c>
      <c r="C22" s="61" t="s">
        <v>19</v>
      </c>
      <c r="D22" s="61">
        <v>1</v>
      </c>
      <c r="E22" s="72">
        <v>187.02</v>
      </c>
      <c r="F22" s="2">
        <f t="shared" si="24"/>
        <v>45</v>
      </c>
      <c r="G22" s="76">
        <v>45413</v>
      </c>
      <c r="H22" s="77">
        <v>45458</v>
      </c>
      <c r="I22" s="3"/>
      <c r="J22" s="3"/>
      <c r="K22" s="3"/>
      <c r="L22" s="3"/>
      <c r="M22" s="49"/>
      <c r="N22" s="49"/>
      <c r="O22" s="49"/>
      <c r="P22" s="56"/>
      <c r="Q22" s="68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6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75"/>
      <c r="CD22" s="75"/>
      <c r="CE22" s="75"/>
      <c r="CF22" s="75"/>
      <c r="CG22" s="75"/>
      <c r="CH22" s="75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51"/>
      <c r="CT22" s="51"/>
      <c r="CU22" s="51"/>
      <c r="CV22" s="51"/>
      <c r="CW22" s="51"/>
      <c r="CX22" s="51"/>
      <c r="CY22" s="51"/>
      <c r="CZ22" s="51"/>
    </row>
    <row r="23" spans="1:105" ht="24" customHeight="1" thickBot="1" x14ac:dyDescent="0.3">
      <c r="A23" s="59" t="s">
        <v>84</v>
      </c>
      <c r="B23" s="71" t="s">
        <v>48</v>
      </c>
      <c r="C23" s="61" t="s">
        <v>19</v>
      </c>
      <c r="D23" s="61">
        <v>1</v>
      </c>
      <c r="E23" s="72">
        <v>30.47</v>
      </c>
      <c r="F23" s="2">
        <f t="shared" si="24"/>
        <v>30</v>
      </c>
      <c r="G23" s="76">
        <v>45450</v>
      </c>
      <c r="H23" s="77">
        <v>45480</v>
      </c>
      <c r="I23" s="3"/>
      <c r="J23" s="3"/>
      <c r="K23" s="3"/>
      <c r="L23" s="3"/>
      <c r="M23" s="49"/>
      <c r="N23" s="49"/>
      <c r="O23" s="49"/>
      <c r="P23" s="56"/>
      <c r="Q23" s="68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6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46"/>
      <c r="CD23" s="46"/>
      <c r="CE23" s="46"/>
      <c r="CF23" s="46"/>
      <c r="CG23" s="46"/>
      <c r="CH23" s="75"/>
      <c r="CI23" s="75"/>
      <c r="CJ23" s="75"/>
      <c r="CK23" s="75"/>
      <c r="CL23" s="46"/>
      <c r="CM23" s="46"/>
      <c r="CN23" s="46"/>
      <c r="CO23" s="46"/>
      <c r="CP23" s="46"/>
      <c r="CQ23" s="46"/>
      <c r="CR23" s="46"/>
      <c r="CS23" s="51"/>
      <c r="CT23" s="51"/>
      <c r="CU23" s="51"/>
      <c r="CV23" s="51"/>
      <c r="CW23" s="51"/>
      <c r="CX23" s="51"/>
      <c r="CY23" s="51"/>
      <c r="CZ23" s="51"/>
    </row>
    <row r="24" spans="1:105" ht="24" customHeight="1" thickBot="1" x14ac:dyDescent="0.3">
      <c r="A24" s="59" t="s">
        <v>85</v>
      </c>
      <c r="B24" s="71" t="s">
        <v>49</v>
      </c>
      <c r="C24" s="61" t="s">
        <v>19</v>
      </c>
      <c r="D24" s="61">
        <v>1</v>
      </c>
      <c r="E24" s="72">
        <v>23.11</v>
      </c>
      <c r="F24" s="2">
        <f t="shared" si="24"/>
        <v>22</v>
      </c>
      <c r="G24" s="76">
        <v>45458</v>
      </c>
      <c r="H24" s="77">
        <v>45480</v>
      </c>
      <c r="I24" s="3"/>
      <c r="J24" s="3"/>
      <c r="K24" s="3"/>
      <c r="L24" s="3"/>
      <c r="M24" s="49"/>
      <c r="N24" s="49"/>
      <c r="O24" s="49"/>
      <c r="P24" s="56"/>
      <c r="Q24" s="68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6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46"/>
      <c r="CD24" s="46"/>
      <c r="CE24" s="46"/>
      <c r="CF24" s="46"/>
      <c r="CG24" s="46"/>
      <c r="CH24" s="46"/>
      <c r="CI24" s="75"/>
      <c r="CJ24" s="75"/>
      <c r="CK24" s="75"/>
      <c r="CL24" s="46"/>
      <c r="CM24" s="46"/>
      <c r="CN24" s="46"/>
      <c r="CO24" s="46"/>
      <c r="CP24" s="46"/>
      <c r="CQ24" s="46"/>
      <c r="CR24" s="46"/>
      <c r="CS24" s="51"/>
      <c r="CT24" s="51"/>
      <c r="CU24" s="51"/>
      <c r="CV24" s="51"/>
      <c r="CW24" s="51"/>
      <c r="CX24" s="51"/>
      <c r="CY24" s="51"/>
      <c r="CZ24" s="51"/>
    </row>
    <row r="25" spans="1:105" ht="24" customHeight="1" thickBot="1" x14ac:dyDescent="0.3">
      <c r="A25" s="59" t="s">
        <v>86</v>
      </c>
      <c r="B25" s="4" t="s">
        <v>50</v>
      </c>
      <c r="C25" s="61" t="s">
        <v>19</v>
      </c>
      <c r="D25" s="61">
        <v>1</v>
      </c>
      <c r="E25" s="25">
        <v>941.12</v>
      </c>
      <c r="F25" s="2">
        <f t="shared" si="24"/>
        <v>78</v>
      </c>
      <c r="G25" s="31">
        <v>45114</v>
      </c>
      <c r="H25" s="31">
        <v>45192</v>
      </c>
      <c r="I25" s="3"/>
      <c r="J25" s="3"/>
      <c r="K25" s="3"/>
      <c r="L25" s="3"/>
      <c r="M25" s="49"/>
      <c r="N25" s="49"/>
      <c r="O25" s="49"/>
      <c r="P25" s="56"/>
      <c r="Q25" s="68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6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51"/>
      <c r="CT25" s="51"/>
      <c r="CU25" s="51"/>
      <c r="CV25" s="51"/>
      <c r="CW25" s="51"/>
      <c r="CX25" s="51"/>
      <c r="CY25" s="51"/>
      <c r="CZ25" s="51"/>
    </row>
    <row r="26" spans="1:105" ht="24" customHeight="1" thickBot="1" x14ac:dyDescent="0.3">
      <c r="A26" s="9" t="s">
        <v>87</v>
      </c>
      <c r="B26" s="73" t="s">
        <v>51</v>
      </c>
      <c r="C26" s="61" t="s">
        <v>19</v>
      </c>
      <c r="D26" s="61">
        <v>1</v>
      </c>
      <c r="E26" s="25">
        <v>2049.79</v>
      </c>
      <c r="F26" s="2">
        <f t="shared" si="24"/>
        <v>131</v>
      </c>
      <c r="G26" s="31">
        <v>45114</v>
      </c>
      <c r="H26" s="31">
        <v>45245</v>
      </c>
      <c r="I26" s="3"/>
      <c r="J26" s="3"/>
      <c r="K26" s="3"/>
      <c r="L26" s="3"/>
      <c r="M26" s="49"/>
      <c r="N26" s="49"/>
      <c r="O26" s="49"/>
      <c r="P26" s="56"/>
      <c r="Q26" s="68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50"/>
      <c r="BH26" s="50"/>
      <c r="BI26" s="50"/>
      <c r="BJ26" s="50"/>
      <c r="BK26" s="50"/>
      <c r="BL26" s="56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51"/>
      <c r="CT26" s="51"/>
      <c r="CU26" s="51"/>
      <c r="CV26" s="51"/>
      <c r="CW26" s="51"/>
      <c r="CX26" s="51"/>
      <c r="CY26" s="51"/>
      <c r="CZ26" s="51"/>
    </row>
    <row r="27" spans="1:105" ht="26.25" customHeight="1" thickBot="1" x14ac:dyDescent="0.3">
      <c r="A27" s="9" t="s">
        <v>88</v>
      </c>
      <c r="B27" s="71" t="s">
        <v>52</v>
      </c>
      <c r="C27" s="2" t="s">
        <v>19</v>
      </c>
      <c r="D27" s="2">
        <v>1</v>
      </c>
      <c r="E27" s="72">
        <v>63.11</v>
      </c>
      <c r="F27" s="2">
        <f t="shared" si="24"/>
        <v>15</v>
      </c>
      <c r="G27" s="77">
        <v>45245</v>
      </c>
      <c r="H27" s="77">
        <v>45260</v>
      </c>
      <c r="I27" s="3"/>
      <c r="J27" s="3"/>
      <c r="K27" s="3"/>
      <c r="L27" s="3"/>
      <c r="M27" s="43"/>
      <c r="N27" s="43"/>
      <c r="O27" s="43"/>
      <c r="P27" s="55"/>
      <c r="Q27" s="67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75"/>
      <c r="BH27" s="75"/>
      <c r="BI27" s="43"/>
      <c r="BJ27" s="44"/>
      <c r="BK27" s="44"/>
      <c r="BL27" s="55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51"/>
      <c r="CT27" s="51"/>
      <c r="CU27" s="51"/>
      <c r="CV27" s="51"/>
      <c r="CW27" s="51"/>
      <c r="CX27" s="51"/>
      <c r="CY27" s="51"/>
      <c r="CZ27" s="51"/>
    </row>
    <row r="28" spans="1:105" ht="39.75" customHeight="1" thickBot="1" x14ac:dyDescent="0.3">
      <c r="A28" s="9" t="s">
        <v>89</v>
      </c>
      <c r="B28" s="71" t="s">
        <v>53</v>
      </c>
      <c r="C28" s="2" t="s">
        <v>19</v>
      </c>
      <c r="D28" s="2">
        <v>1</v>
      </c>
      <c r="E28" s="72">
        <v>1986.68</v>
      </c>
      <c r="F28" s="2">
        <f t="shared" si="24"/>
        <v>146</v>
      </c>
      <c r="G28" s="76">
        <v>45114</v>
      </c>
      <c r="H28" s="77">
        <v>45260</v>
      </c>
      <c r="I28" s="3"/>
      <c r="J28" s="3"/>
      <c r="K28" s="3"/>
      <c r="L28" s="3"/>
      <c r="M28" s="43"/>
      <c r="N28" s="43"/>
      <c r="O28" s="43"/>
      <c r="P28" s="55"/>
      <c r="Q28" s="67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43"/>
      <c r="BJ28" s="44"/>
      <c r="BK28" s="44"/>
      <c r="BL28" s="55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51"/>
      <c r="CT28" s="51"/>
      <c r="CU28" s="51"/>
      <c r="CV28" s="51"/>
      <c r="CW28" s="51"/>
      <c r="CX28" s="51"/>
      <c r="CY28" s="51"/>
      <c r="CZ28" s="51"/>
    </row>
    <row r="29" spans="1:105" ht="24" customHeight="1" thickBot="1" x14ac:dyDescent="0.3">
      <c r="A29" s="9" t="s">
        <v>90</v>
      </c>
      <c r="B29" s="4" t="s">
        <v>54</v>
      </c>
      <c r="C29" s="2" t="s">
        <v>19</v>
      </c>
      <c r="D29" s="2">
        <v>1</v>
      </c>
      <c r="E29" s="25">
        <v>1069.8</v>
      </c>
      <c r="F29" s="2">
        <f t="shared" si="24"/>
        <v>68</v>
      </c>
      <c r="G29" s="31">
        <v>45192</v>
      </c>
      <c r="H29" s="32">
        <v>45260</v>
      </c>
      <c r="I29" s="3"/>
      <c r="J29" s="3"/>
      <c r="K29" s="3"/>
      <c r="L29" s="3"/>
      <c r="M29" s="43"/>
      <c r="N29" s="43"/>
      <c r="O29" s="43"/>
      <c r="P29" s="55"/>
      <c r="Q29" s="67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75"/>
      <c r="BA29" s="75"/>
      <c r="BB29" s="75"/>
      <c r="BC29" s="75"/>
      <c r="BD29" s="75"/>
      <c r="BE29" s="75"/>
      <c r="BF29" s="75"/>
      <c r="BG29" s="75"/>
      <c r="BH29" s="75"/>
      <c r="BI29" s="43"/>
      <c r="BJ29" s="44"/>
      <c r="BK29" s="44"/>
      <c r="BL29" s="55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51"/>
      <c r="CT29" s="51"/>
      <c r="CU29" s="51"/>
      <c r="CV29" s="51"/>
      <c r="CW29" s="51"/>
      <c r="CX29" s="51"/>
      <c r="CY29" s="51"/>
      <c r="CZ29" s="51"/>
    </row>
    <row r="30" spans="1:105" ht="24" customHeight="1" thickBot="1" x14ac:dyDescent="0.3">
      <c r="A30" s="9" t="s">
        <v>91</v>
      </c>
      <c r="B30" s="4" t="s">
        <v>26</v>
      </c>
      <c r="C30" s="2" t="s">
        <v>19</v>
      </c>
      <c r="D30" s="2">
        <v>1</v>
      </c>
      <c r="E30" s="25">
        <v>2296.8000000000002</v>
      </c>
      <c r="F30" s="2">
        <f t="shared" si="24"/>
        <v>75</v>
      </c>
      <c r="G30" s="31">
        <v>45413</v>
      </c>
      <c r="H30" s="32">
        <v>45488</v>
      </c>
      <c r="I30" s="3"/>
      <c r="J30" s="3"/>
      <c r="K30" s="3"/>
      <c r="L30" s="3"/>
      <c r="M30" s="43"/>
      <c r="N30" s="43"/>
      <c r="O30" s="43"/>
      <c r="P30" s="55"/>
      <c r="Q30" s="67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3"/>
      <c r="BF30" s="43"/>
      <c r="BG30" s="43"/>
      <c r="BH30" s="43"/>
      <c r="BI30" s="43"/>
      <c r="BJ30" s="44"/>
      <c r="BK30" s="44"/>
      <c r="BL30" s="55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46"/>
      <c r="CN30" s="46"/>
      <c r="CO30" s="46"/>
      <c r="CP30" s="46"/>
      <c r="CQ30" s="46"/>
      <c r="CR30" s="46"/>
      <c r="CS30" s="51"/>
      <c r="CT30" s="51"/>
      <c r="CU30" s="51"/>
      <c r="CV30" s="51"/>
      <c r="CW30" s="51"/>
      <c r="CX30" s="51"/>
      <c r="CY30" s="51"/>
      <c r="CZ30" s="51"/>
    </row>
    <row r="31" spans="1:105" ht="24" customHeight="1" thickBot="1" x14ac:dyDescent="0.3">
      <c r="A31" s="9" t="s">
        <v>92</v>
      </c>
      <c r="B31" s="4" t="s">
        <v>55</v>
      </c>
      <c r="C31" s="2" t="s">
        <v>19</v>
      </c>
      <c r="D31" s="2">
        <v>1</v>
      </c>
      <c r="E31" s="25">
        <v>83.34</v>
      </c>
      <c r="F31" s="2">
        <f t="shared" si="24"/>
        <v>29</v>
      </c>
      <c r="G31" s="31">
        <v>45231</v>
      </c>
      <c r="H31" s="32">
        <v>45260</v>
      </c>
      <c r="I31" s="3"/>
      <c r="J31" s="3"/>
      <c r="K31" s="3"/>
      <c r="L31" s="3"/>
      <c r="M31" s="43"/>
      <c r="N31" s="43"/>
      <c r="O31" s="43"/>
      <c r="P31" s="55"/>
      <c r="Q31" s="67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75"/>
      <c r="BF31" s="75"/>
      <c r="BG31" s="75"/>
      <c r="BH31" s="75"/>
      <c r="BI31" s="43"/>
      <c r="BJ31" s="44"/>
      <c r="BK31" s="44"/>
      <c r="BL31" s="55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51"/>
      <c r="CT31" s="51"/>
      <c r="CU31" s="51"/>
      <c r="CV31" s="51"/>
      <c r="CW31" s="51"/>
      <c r="CX31" s="51"/>
      <c r="CY31" s="51"/>
      <c r="CZ31" s="51"/>
    </row>
    <row r="32" spans="1:105" ht="24" customHeight="1" thickBot="1" x14ac:dyDescent="0.3">
      <c r="A32" s="9" t="s">
        <v>93</v>
      </c>
      <c r="B32" s="4" t="s">
        <v>56</v>
      </c>
      <c r="C32" s="2" t="s">
        <v>19</v>
      </c>
      <c r="D32" s="2">
        <v>1</v>
      </c>
      <c r="E32" s="25">
        <v>83.54</v>
      </c>
      <c r="F32" s="2">
        <f t="shared" si="24"/>
        <v>29</v>
      </c>
      <c r="G32" s="31">
        <v>45231</v>
      </c>
      <c r="H32" s="32">
        <v>45260</v>
      </c>
      <c r="I32" s="3"/>
      <c r="J32" s="3"/>
      <c r="K32" s="3"/>
      <c r="L32" s="3"/>
      <c r="M32" s="43"/>
      <c r="N32" s="43"/>
      <c r="O32" s="43"/>
      <c r="P32" s="55"/>
      <c r="Q32" s="67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75"/>
      <c r="BF32" s="75"/>
      <c r="BG32" s="75"/>
      <c r="BH32" s="75"/>
      <c r="BI32" s="43"/>
      <c r="BJ32" s="44"/>
      <c r="BK32" s="44"/>
      <c r="BL32" s="55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51"/>
      <c r="CT32" s="51"/>
      <c r="CU32" s="51"/>
      <c r="CV32" s="51"/>
      <c r="CW32" s="51"/>
      <c r="CX32" s="51"/>
      <c r="CY32" s="51"/>
      <c r="CZ32" s="51"/>
    </row>
    <row r="33" spans="1:104" ht="24" customHeight="1" thickBot="1" x14ac:dyDescent="0.3">
      <c r="A33" s="9" t="s">
        <v>94</v>
      </c>
      <c r="B33" s="4" t="s">
        <v>31</v>
      </c>
      <c r="C33" s="2" t="s">
        <v>19</v>
      </c>
      <c r="D33" s="2">
        <v>1</v>
      </c>
      <c r="E33" s="25">
        <v>2399.87</v>
      </c>
      <c r="F33" s="2">
        <f t="shared" si="24"/>
        <v>90</v>
      </c>
      <c r="G33" s="31">
        <v>45413</v>
      </c>
      <c r="H33" s="32">
        <v>45503</v>
      </c>
      <c r="I33" s="3"/>
      <c r="J33" s="3"/>
      <c r="K33" s="3"/>
      <c r="L33" s="3"/>
      <c r="M33" s="43"/>
      <c r="N33" s="43"/>
      <c r="O33" s="43"/>
      <c r="P33" s="55"/>
      <c r="Q33" s="67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9"/>
      <c r="AG33" s="49"/>
      <c r="AH33" s="49"/>
      <c r="AI33" s="49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4"/>
      <c r="BK33" s="44"/>
      <c r="BL33" s="55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46"/>
      <c r="CP33" s="46"/>
      <c r="CQ33" s="46"/>
      <c r="CR33" s="46"/>
      <c r="CS33" s="51"/>
      <c r="CT33" s="51"/>
      <c r="CU33" s="51"/>
      <c r="CV33" s="51"/>
      <c r="CW33" s="51"/>
      <c r="CX33" s="51"/>
      <c r="CY33" s="51"/>
      <c r="CZ33" s="51"/>
    </row>
    <row r="34" spans="1:104" ht="39.75" customHeight="1" thickBot="1" x14ac:dyDescent="0.3">
      <c r="A34" s="9" t="s">
        <v>95</v>
      </c>
      <c r="B34" s="71" t="s">
        <v>57</v>
      </c>
      <c r="C34" s="61" t="s">
        <v>19</v>
      </c>
      <c r="D34" s="25">
        <v>1</v>
      </c>
      <c r="E34" s="25">
        <v>2445.56</v>
      </c>
      <c r="F34" s="2">
        <f t="shared" si="24"/>
        <v>146</v>
      </c>
      <c r="G34" s="32">
        <v>45114</v>
      </c>
      <c r="H34" s="32">
        <v>45260</v>
      </c>
      <c r="I34" s="3"/>
      <c r="J34" s="3"/>
      <c r="K34" s="3"/>
      <c r="L34" s="3"/>
      <c r="M34" s="49"/>
      <c r="N34" s="49"/>
      <c r="O34" s="49"/>
      <c r="P34" s="56"/>
      <c r="Q34" s="68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43"/>
      <c r="BJ34" s="43"/>
      <c r="BK34" s="43"/>
      <c r="BL34" s="56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51"/>
      <c r="CT34" s="51"/>
      <c r="CU34" s="51"/>
      <c r="CV34" s="51"/>
      <c r="CW34" s="51"/>
      <c r="CX34" s="51"/>
      <c r="CY34" s="51"/>
      <c r="CZ34" s="51"/>
    </row>
    <row r="35" spans="1:104" ht="24" customHeight="1" thickBot="1" x14ac:dyDescent="0.3">
      <c r="A35" s="60" t="s">
        <v>96</v>
      </c>
      <c r="B35" s="71" t="s">
        <v>58</v>
      </c>
      <c r="C35" s="61" t="s">
        <v>19</v>
      </c>
      <c r="D35" s="25">
        <v>1</v>
      </c>
      <c r="E35" s="25">
        <v>109.32</v>
      </c>
      <c r="F35" s="2">
        <f t="shared" si="24"/>
        <v>60</v>
      </c>
      <c r="G35" s="32">
        <v>45200</v>
      </c>
      <c r="H35" s="32">
        <v>45260</v>
      </c>
      <c r="I35" s="3"/>
      <c r="J35" s="3"/>
      <c r="K35" s="3"/>
      <c r="L35" s="3"/>
      <c r="M35" s="49"/>
      <c r="N35" s="49"/>
      <c r="O35" s="49"/>
      <c r="P35" s="56"/>
      <c r="Q35" s="68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75"/>
      <c r="BB35" s="75"/>
      <c r="BC35" s="75"/>
      <c r="BD35" s="75"/>
      <c r="BE35" s="75"/>
      <c r="BF35" s="75"/>
      <c r="BG35" s="75"/>
      <c r="BH35" s="75"/>
      <c r="BI35" s="43"/>
      <c r="BJ35" s="43"/>
      <c r="BK35" s="43"/>
      <c r="BL35" s="56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51"/>
      <c r="CT35" s="51"/>
      <c r="CU35" s="51"/>
      <c r="CV35" s="51"/>
      <c r="CW35" s="51"/>
      <c r="CX35" s="51"/>
      <c r="CY35" s="51"/>
      <c r="CZ35" s="51"/>
    </row>
    <row r="36" spans="1:104" ht="24" customHeight="1" thickBot="1" x14ac:dyDescent="0.3">
      <c r="A36" s="60" t="s">
        <v>97</v>
      </c>
      <c r="B36" s="71" t="s">
        <v>59</v>
      </c>
      <c r="C36" s="61" t="s">
        <v>19</v>
      </c>
      <c r="D36" s="25">
        <v>1</v>
      </c>
      <c r="E36" s="25">
        <v>39.54</v>
      </c>
      <c r="F36" s="2">
        <f t="shared" si="24"/>
        <v>15</v>
      </c>
      <c r="G36" s="32">
        <v>45214</v>
      </c>
      <c r="H36" s="32">
        <v>45229</v>
      </c>
      <c r="I36" s="3"/>
      <c r="J36" s="3"/>
      <c r="K36" s="3"/>
      <c r="L36" s="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75"/>
      <c r="BH36" s="75"/>
      <c r="BI36" s="43"/>
      <c r="BJ36" s="43"/>
      <c r="BK36" s="43"/>
      <c r="BL36" s="43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51"/>
      <c r="CT36" s="51"/>
      <c r="CU36" s="51"/>
      <c r="CV36" s="51"/>
      <c r="CW36" s="51"/>
      <c r="CX36" s="51"/>
      <c r="CY36" s="51"/>
      <c r="CZ36" s="51"/>
    </row>
    <row r="37" spans="1:104" ht="24" customHeight="1" thickBot="1" x14ac:dyDescent="0.3">
      <c r="A37" s="60" t="s">
        <v>98</v>
      </c>
      <c r="B37" s="71" t="s">
        <v>60</v>
      </c>
      <c r="C37" s="61" t="s">
        <v>19</v>
      </c>
      <c r="D37" s="25">
        <v>1</v>
      </c>
      <c r="E37" s="25">
        <v>1827.11</v>
      </c>
      <c r="F37" s="2">
        <f t="shared" si="24"/>
        <v>146</v>
      </c>
      <c r="G37" s="32">
        <v>45114</v>
      </c>
      <c r="H37" s="32">
        <v>45260</v>
      </c>
      <c r="I37" s="3"/>
      <c r="J37" s="3"/>
      <c r="K37" s="3"/>
      <c r="L37" s="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43"/>
      <c r="BJ37" s="43"/>
      <c r="BK37" s="43"/>
      <c r="BL37" s="43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51"/>
      <c r="CT37" s="51"/>
      <c r="CU37" s="51"/>
      <c r="CV37" s="51"/>
      <c r="CW37" s="51"/>
      <c r="CX37" s="51"/>
      <c r="CY37" s="51"/>
      <c r="CZ37" s="51"/>
    </row>
    <row r="38" spans="1:104" ht="24" customHeight="1" thickBot="1" x14ac:dyDescent="0.3">
      <c r="A38" s="60" t="s">
        <v>99</v>
      </c>
      <c r="B38" s="71" t="s">
        <v>61</v>
      </c>
      <c r="C38" s="61" t="s">
        <v>19</v>
      </c>
      <c r="D38" s="25">
        <v>1</v>
      </c>
      <c r="E38" s="25">
        <v>19.37</v>
      </c>
      <c r="F38" s="2">
        <f t="shared" si="24"/>
        <v>30</v>
      </c>
      <c r="G38" s="32">
        <v>45413</v>
      </c>
      <c r="H38" s="32">
        <v>45443</v>
      </c>
      <c r="I38" s="3"/>
      <c r="J38" s="3"/>
      <c r="K38" s="3"/>
      <c r="L38" s="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75"/>
      <c r="CD38" s="75"/>
      <c r="CE38" s="75"/>
      <c r="CF38" s="75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51"/>
      <c r="CT38" s="51"/>
      <c r="CU38" s="51"/>
      <c r="CV38" s="51"/>
      <c r="CW38" s="51"/>
      <c r="CX38" s="51"/>
      <c r="CY38" s="51"/>
      <c r="CZ38" s="16"/>
    </row>
    <row r="39" spans="1:104" ht="24" customHeight="1" thickBot="1" x14ac:dyDescent="0.3">
      <c r="A39" s="60" t="s">
        <v>100</v>
      </c>
      <c r="B39" s="71" t="s">
        <v>62</v>
      </c>
      <c r="C39" s="61" t="s">
        <v>19</v>
      </c>
      <c r="D39" s="25">
        <v>1</v>
      </c>
      <c r="E39" s="25">
        <v>142.15</v>
      </c>
      <c r="F39" s="2">
        <f t="shared" si="24"/>
        <v>37</v>
      </c>
      <c r="G39" s="32">
        <v>45413</v>
      </c>
      <c r="H39" s="32">
        <v>45450</v>
      </c>
      <c r="I39" s="3"/>
      <c r="J39" s="3"/>
      <c r="K39" s="3"/>
      <c r="L39" s="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75"/>
      <c r="CD39" s="75"/>
      <c r="CE39" s="75"/>
      <c r="CF39" s="75"/>
      <c r="CG39" s="75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51"/>
      <c r="CT39" s="51"/>
      <c r="CU39" s="51"/>
      <c r="CV39" s="51"/>
      <c r="CW39" s="51"/>
      <c r="CX39" s="51"/>
      <c r="CY39" s="51"/>
      <c r="CZ39" s="16"/>
    </row>
    <row r="40" spans="1:104" ht="24" customHeight="1" thickBot="1" x14ac:dyDescent="0.3">
      <c r="A40" s="60" t="s">
        <v>101</v>
      </c>
      <c r="B40" s="71" t="s">
        <v>63</v>
      </c>
      <c r="C40" s="61" t="s">
        <v>19</v>
      </c>
      <c r="D40" s="25">
        <v>1</v>
      </c>
      <c r="E40" s="25">
        <v>17.82</v>
      </c>
      <c r="F40" s="2">
        <f t="shared" si="24"/>
        <v>31</v>
      </c>
      <c r="G40" s="32">
        <v>45435</v>
      </c>
      <c r="H40" s="32">
        <v>45466</v>
      </c>
      <c r="I40" s="3"/>
      <c r="J40" s="3"/>
      <c r="K40" s="3"/>
      <c r="L40" s="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49"/>
      <c r="CD40" s="49"/>
      <c r="CE40" s="49"/>
      <c r="CF40" s="75"/>
      <c r="CG40" s="75"/>
      <c r="CH40" s="75"/>
      <c r="CI40" s="75"/>
      <c r="CJ40" s="49"/>
      <c r="CK40" s="49"/>
      <c r="CL40" s="49"/>
      <c r="CM40" s="46"/>
      <c r="CN40" s="46"/>
      <c r="CO40" s="46"/>
      <c r="CP40" s="46"/>
      <c r="CQ40" s="46"/>
      <c r="CR40" s="46"/>
      <c r="CS40" s="51"/>
      <c r="CT40" s="51"/>
      <c r="CU40" s="51"/>
      <c r="CV40" s="51"/>
      <c r="CW40" s="51"/>
      <c r="CX40" s="51"/>
      <c r="CY40" s="51"/>
      <c r="CZ40" s="16"/>
    </row>
    <row r="41" spans="1:104" ht="24" customHeight="1" thickBot="1" x14ac:dyDescent="0.3">
      <c r="A41" s="60" t="s">
        <v>102</v>
      </c>
      <c r="B41" s="4" t="s">
        <v>27</v>
      </c>
      <c r="C41" s="61" t="s">
        <v>19</v>
      </c>
      <c r="D41" s="25">
        <v>1</v>
      </c>
      <c r="E41" s="25">
        <v>8.25</v>
      </c>
      <c r="F41" s="2">
        <f t="shared" si="24"/>
        <v>23</v>
      </c>
      <c r="G41" s="32">
        <v>45496</v>
      </c>
      <c r="H41" s="32">
        <v>45519</v>
      </c>
      <c r="I41" s="3"/>
      <c r="J41" s="3"/>
      <c r="K41" s="3"/>
      <c r="L41" s="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75"/>
      <c r="CO41" s="75"/>
      <c r="CP41" s="75"/>
      <c r="CQ41" s="49"/>
      <c r="CR41" s="46"/>
      <c r="CS41" s="51"/>
      <c r="CT41" s="51"/>
      <c r="CU41" s="51"/>
      <c r="CV41" s="51"/>
      <c r="CW41" s="51"/>
      <c r="CX41" s="51"/>
      <c r="CY41" s="51"/>
      <c r="CZ41" s="16"/>
    </row>
    <row r="42" spans="1:104" ht="24" customHeight="1" thickBot="1" x14ac:dyDescent="0.3">
      <c r="A42" s="10" t="s">
        <v>24</v>
      </c>
      <c r="B42" s="6" t="s">
        <v>28</v>
      </c>
      <c r="C42" s="11" t="s">
        <v>19</v>
      </c>
      <c r="D42" s="25">
        <v>1</v>
      </c>
      <c r="E42" s="25"/>
      <c r="F42" s="2">
        <f t="shared" si="24"/>
        <v>16</v>
      </c>
      <c r="G42" s="32">
        <v>45519</v>
      </c>
      <c r="H42" s="32">
        <v>45535</v>
      </c>
      <c r="I42" s="3"/>
      <c r="J42" s="3"/>
      <c r="K42" s="3"/>
      <c r="L42" s="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75"/>
      <c r="CR42" s="75"/>
      <c r="CS42" s="51"/>
      <c r="CT42" s="51"/>
      <c r="CU42" s="51"/>
      <c r="CV42" s="51"/>
      <c r="CW42" s="51"/>
      <c r="CX42" s="51"/>
      <c r="CY42" s="51"/>
      <c r="CZ42" s="16"/>
    </row>
    <row r="44" spans="1:104" x14ac:dyDescent="0.25">
      <c r="B44" s="5" t="s">
        <v>69</v>
      </c>
    </row>
  </sheetData>
  <mergeCells count="36">
    <mergeCell ref="A1:BL1"/>
    <mergeCell ref="M3:P3"/>
    <mergeCell ref="Q3:T3"/>
    <mergeCell ref="A2:A4"/>
    <mergeCell ref="B2:B4"/>
    <mergeCell ref="C2:C4"/>
    <mergeCell ref="D2:D4"/>
    <mergeCell ref="I2:P2"/>
    <mergeCell ref="Q2:BL2"/>
    <mergeCell ref="AS3:AV3"/>
    <mergeCell ref="AW3:AZ3"/>
    <mergeCell ref="BA3:BD3"/>
    <mergeCell ref="BI3:BL3"/>
    <mergeCell ref="E2:E4"/>
    <mergeCell ref="F2:F4"/>
    <mergeCell ref="G2:G4"/>
    <mergeCell ref="H2:H4"/>
    <mergeCell ref="BE3:BH3"/>
    <mergeCell ref="U3:X3"/>
    <mergeCell ref="Y3:AB3"/>
    <mergeCell ref="AC3:AF3"/>
    <mergeCell ref="AG3:AJ3"/>
    <mergeCell ref="AK3:AN3"/>
    <mergeCell ref="AO3:AR3"/>
    <mergeCell ref="I3:L3"/>
    <mergeCell ref="CW3:CZ3"/>
    <mergeCell ref="BM2:CZ2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</mergeCells>
  <printOptions horizontalCentered="1"/>
  <pageMargins left="0" right="0" top="0.78740157480314965" bottom="0.74803149606299213" header="0.31496062992125984" footer="0.31496062992125984"/>
  <pageSetup paperSize="8" scale="59" orientation="landscape" r:id="rId1"/>
  <colBreaks count="1" manualBreakCount="1">
    <brk id="9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Дейстер Евгений Евгеньевич</dc:creator>
  <cp:lastModifiedBy>Будников Василий Геннадьевич</cp:lastModifiedBy>
  <cp:lastPrinted>2022-11-15T13:40:35Z</cp:lastPrinted>
  <dcterms:created xsi:type="dcterms:W3CDTF">2022-10-07T11:44:28Z</dcterms:created>
  <dcterms:modified xsi:type="dcterms:W3CDTF">2022-11-23T11:38:22Z</dcterms:modified>
</cp:coreProperties>
</file>